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S:\KQS\Compliance-Themen\Dodd Frank\an Kunden\OMNI\"/>
    </mc:Choice>
  </mc:AlternateContent>
  <xr:revisionPtr revIDLastSave="0" documentId="8_{32AFB456-13D2-4031-8310-37793365E5E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6910" yWindow="2880" windowWidth="21600" windowHeight="1264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4" i="5" l="1"/>
  <c r="T104" i="5"/>
  <c r="B105" i="5"/>
  <c r="T105" i="5"/>
  <c r="B106" i="5"/>
  <c r="T106" i="5" s="1"/>
  <c r="B107" i="5"/>
  <c r="T107" i="5"/>
  <c r="B108" i="5"/>
  <c r="T108" i="5" s="1"/>
  <c r="B109" i="5"/>
  <c r="T109" i="5"/>
  <c r="B110" i="5"/>
  <c r="T110" i="5"/>
  <c r="B111" i="5"/>
  <c r="T111" i="5" s="1"/>
  <c r="B112" i="5"/>
  <c r="T112" i="5" s="1"/>
  <c r="B113" i="5"/>
  <c r="T113" i="5"/>
  <c r="B114" i="5"/>
  <c r="T114" i="5"/>
  <c r="B115" i="5"/>
  <c r="T115" i="5"/>
  <c r="B116" i="5"/>
  <c r="T116" i="5"/>
  <c r="B117" i="5"/>
  <c r="AB117" i="5" s="1"/>
  <c r="T117" i="5"/>
  <c r="B118" i="5"/>
  <c r="T118" i="5" s="1"/>
  <c r="B119" i="5"/>
  <c r="T119" i="5"/>
  <c r="B120" i="5"/>
  <c r="T120" i="5" s="1"/>
  <c r="B121" i="5"/>
  <c r="T121" i="5" s="1"/>
  <c r="B122" i="5"/>
  <c r="T122" i="5" s="1"/>
  <c r="B123" i="5"/>
  <c r="T123" i="5"/>
  <c r="B124" i="5"/>
  <c r="T124" i="5" s="1"/>
  <c r="B125" i="5"/>
  <c r="T125" i="5"/>
  <c r="B126" i="5"/>
  <c r="T126" i="5"/>
  <c r="B127" i="5"/>
  <c r="T127" i="5"/>
  <c r="B128" i="5"/>
  <c r="T128" i="5"/>
  <c r="B129" i="5"/>
  <c r="T129" i="5" s="1"/>
  <c r="B130" i="5"/>
  <c r="T130" i="5" s="1"/>
  <c r="B131" i="5"/>
  <c r="T131" i="5"/>
  <c r="B132" i="5"/>
  <c r="B133" i="5"/>
  <c r="T133" i="5" s="1"/>
  <c r="B134" i="5"/>
  <c r="B135" i="5"/>
  <c r="T135" i="5"/>
  <c r="B136" i="5"/>
  <c r="T136" i="5" s="1"/>
  <c r="B137" i="5"/>
  <c r="T137" i="5"/>
  <c r="B138" i="5"/>
  <c r="T138" i="5"/>
  <c r="B139" i="5"/>
  <c r="T139" i="5"/>
  <c r="B140" i="5"/>
  <c r="T140" i="5"/>
  <c r="B141" i="5"/>
  <c r="T141" i="5"/>
  <c r="B142" i="5"/>
  <c r="B143" i="5"/>
  <c r="T143" i="5"/>
  <c r="B144" i="5"/>
  <c r="T144" i="5" s="1"/>
  <c r="B145" i="5"/>
  <c r="T145" i="5" s="1"/>
  <c r="B146" i="5"/>
  <c r="T146" i="5" s="1"/>
  <c r="B147" i="5"/>
  <c r="T147" i="5" s="1"/>
  <c r="B148" i="5"/>
  <c r="T148" i="5" s="1"/>
  <c r="B149" i="5"/>
  <c r="T149" i="5"/>
  <c r="B150" i="5"/>
  <c r="T150" i="5" s="1"/>
  <c r="B151" i="5"/>
  <c r="T151" i="5"/>
  <c r="B152" i="5"/>
  <c r="T152" i="5"/>
  <c r="B153" i="5"/>
  <c r="T153" i="5"/>
  <c r="B154" i="5"/>
  <c r="T154" i="5" s="1"/>
  <c r="B155" i="5"/>
  <c r="T155" i="5"/>
  <c r="B156" i="5"/>
  <c r="S156" i="5" s="1"/>
  <c r="T156" i="5"/>
  <c r="B157" i="5"/>
  <c r="T157" i="5" s="1"/>
  <c r="B158" i="5"/>
  <c r="T158" i="5" s="1"/>
  <c r="B159" i="5"/>
  <c r="T159" i="5" s="1"/>
  <c r="B160" i="5"/>
  <c r="T160" i="5" s="1"/>
  <c r="B161" i="5"/>
  <c r="T161" i="5"/>
  <c r="B162" i="5"/>
  <c r="T162" i="5"/>
  <c r="B163" i="5"/>
  <c r="T163" i="5"/>
  <c r="B164" i="5"/>
  <c r="T164" i="5"/>
  <c r="B165" i="5"/>
  <c r="T165" i="5"/>
  <c r="B166" i="5"/>
  <c r="T166" i="5" s="1"/>
  <c r="B167" i="5"/>
  <c r="T167" i="5" s="1"/>
  <c r="B168" i="5"/>
  <c r="T168" i="5"/>
  <c r="B169" i="5"/>
  <c r="T169" i="5"/>
  <c r="B170" i="5"/>
  <c r="T170" i="5"/>
  <c r="B171" i="5"/>
  <c r="T171" i="5"/>
  <c r="B172" i="5"/>
  <c r="T172" i="5" s="1"/>
  <c r="B173" i="5"/>
  <c r="T173" i="5"/>
  <c r="B174" i="5"/>
  <c r="T174" i="5" s="1"/>
  <c r="B175" i="5"/>
  <c r="T175" i="5" s="1"/>
  <c r="B176" i="5"/>
  <c r="T176" i="5" s="1"/>
  <c r="B177" i="5"/>
  <c r="T177" i="5" s="1"/>
  <c r="B178" i="5"/>
  <c r="T178" i="5" s="1"/>
  <c r="B179" i="5"/>
  <c r="T179" i="5" s="1"/>
  <c r="B180" i="5"/>
  <c r="T180" i="5" s="1"/>
  <c r="B181" i="5"/>
  <c r="T181" i="5" s="1"/>
  <c r="B182" i="5"/>
  <c r="B183" i="5"/>
  <c r="T183" i="5" s="1"/>
  <c r="B184" i="5"/>
  <c r="T184" i="5" s="1"/>
  <c r="B185" i="5"/>
  <c r="T185" i="5" s="1"/>
  <c r="B186" i="5"/>
  <c r="T186" i="5" s="1"/>
  <c r="B187" i="5"/>
  <c r="T187" i="5" s="1"/>
  <c r="B188" i="5"/>
  <c r="T188" i="5" s="1"/>
  <c r="B189" i="5"/>
  <c r="T189" i="5"/>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c r="B206" i="5"/>
  <c r="T206" i="5" s="1"/>
  <c r="B207" i="5"/>
  <c r="T207" i="5" s="1"/>
  <c r="B208" i="5"/>
  <c r="T208" i="5" s="1"/>
  <c r="B209" i="5"/>
  <c r="T209" i="5" s="1"/>
  <c r="B210" i="5"/>
  <c r="T210" i="5" s="1"/>
  <c r="B211" i="5"/>
  <c r="T211" i="5" s="1"/>
  <c r="B212" i="5"/>
  <c r="T212" i="5"/>
  <c r="B213" i="5"/>
  <c r="T213" i="5" s="1"/>
  <c r="B214" i="5"/>
  <c r="T214" i="5" s="1"/>
  <c r="B215" i="5"/>
  <c r="T215" i="5" s="1"/>
  <c r="B216" i="5"/>
  <c r="T216" i="5" s="1"/>
  <c r="B217" i="5"/>
  <c r="T217" i="5" s="1"/>
  <c r="B218" i="5"/>
  <c r="B219" i="5"/>
  <c r="T219" i="5"/>
  <c r="B220" i="5"/>
  <c r="T220" i="5" s="1"/>
  <c r="B221" i="5"/>
  <c r="T221" i="5" s="1"/>
  <c r="B222" i="5"/>
  <c r="T222" i="5" s="1"/>
  <c r="B223" i="5"/>
  <c r="T223" i="5" s="1"/>
  <c r="B224" i="5"/>
  <c r="T224" i="5" s="1"/>
  <c r="B225" i="5"/>
  <c r="AB225" i="5" s="1"/>
  <c r="T225" i="5"/>
  <c r="B226" i="5"/>
  <c r="T226" i="5" s="1"/>
  <c r="B227" i="5"/>
  <c r="T227" i="5" s="1"/>
  <c r="B228" i="5"/>
  <c r="T228" i="5" s="1"/>
  <c r="B229" i="5"/>
  <c r="T229" i="5" s="1"/>
  <c r="B230" i="5"/>
  <c r="T230" i="5" s="1"/>
  <c r="B231" i="5"/>
  <c r="T231" i="5" s="1"/>
  <c r="B232" i="5"/>
  <c r="T232" i="5" s="1"/>
  <c r="B233" i="5"/>
  <c r="T233" i="5" s="1"/>
  <c r="B234" i="5"/>
  <c r="T234" i="5" s="1"/>
  <c r="B235" i="5"/>
  <c r="B236" i="5"/>
  <c r="T236" i="5" s="1"/>
  <c r="B237" i="5"/>
  <c r="T237" i="5" s="1"/>
  <c r="B238" i="5"/>
  <c r="T238" i="5" s="1"/>
  <c r="B239" i="5"/>
  <c r="T239" i="5" s="1"/>
  <c r="B240" i="5"/>
  <c r="T240" i="5"/>
  <c r="B241" i="5"/>
  <c r="T241" i="5" s="1"/>
  <c r="B242" i="5"/>
  <c r="T242" i="5" s="1"/>
  <c r="B243" i="5"/>
  <c r="T243" i="5" s="1"/>
  <c r="B244" i="5"/>
  <c r="T244" i="5" s="1"/>
  <c r="B245" i="5"/>
  <c r="T245" i="5" s="1"/>
  <c r="B246" i="5"/>
  <c r="T246" i="5" s="1"/>
  <c r="B247" i="5"/>
  <c r="T247" i="5"/>
  <c r="B248" i="5"/>
  <c r="T248" i="5"/>
  <c r="B249" i="5"/>
  <c r="T249" i="5" s="1"/>
  <c r="B250" i="5"/>
  <c r="T250" i="5" s="1"/>
  <c r="B251" i="5"/>
  <c r="T251" i="5" s="1"/>
  <c r="B252" i="5"/>
  <c r="T252" i="5" s="1"/>
  <c r="B253" i="5"/>
  <c r="T253" i="5" s="1"/>
  <c r="B254" i="5"/>
  <c r="T254" i="5"/>
  <c r="B255" i="5"/>
  <c r="AB255" i="5" s="1"/>
  <c r="T255" i="5"/>
  <c r="B256" i="5"/>
  <c r="T256" i="5" s="1"/>
  <c r="B257" i="5"/>
  <c r="T257" i="5" s="1"/>
  <c r="B258" i="5"/>
  <c r="B259" i="5"/>
  <c r="T259" i="5" s="1"/>
  <c r="B260" i="5"/>
  <c r="T260" i="5" s="1"/>
  <c r="B261" i="5"/>
  <c r="T261" i="5"/>
  <c r="B262" i="5"/>
  <c r="T262" i="5" s="1"/>
  <c r="B263" i="5"/>
  <c r="T263" i="5" s="1"/>
  <c r="B264" i="5"/>
  <c r="T264" i="5" s="1"/>
  <c r="B265" i="5"/>
  <c r="T265" i="5" s="1"/>
  <c r="B266" i="5"/>
  <c r="T266" i="5" s="1"/>
  <c r="B267" i="5"/>
  <c r="B268" i="5"/>
  <c r="T268" i="5" s="1"/>
  <c r="B269" i="5"/>
  <c r="T269" i="5" s="1"/>
  <c r="B270" i="5"/>
  <c r="T270" i="5"/>
  <c r="B271" i="5"/>
  <c r="T271" i="5" s="1"/>
  <c r="B272" i="5"/>
  <c r="T272" i="5" s="1"/>
  <c r="B273" i="5"/>
  <c r="T273" i="5" s="1"/>
  <c r="B274" i="5"/>
  <c r="T274" i="5" s="1"/>
  <c r="B275" i="5"/>
  <c r="T275" i="5" s="1"/>
  <c r="B276" i="5"/>
  <c r="AB276" i="5" s="1"/>
  <c r="T276" i="5"/>
  <c r="B277" i="5"/>
  <c r="B278" i="5"/>
  <c r="T278" i="5" s="1"/>
  <c r="B279" i="5"/>
  <c r="T279" i="5" s="1"/>
  <c r="B280" i="5"/>
  <c r="T280" i="5" s="1"/>
  <c r="B281" i="5"/>
  <c r="T281" i="5" s="1"/>
  <c r="B282" i="5"/>
  <c r="T282" i="5" s="1"/>
  <c r="B283" i="5"/>
  <c r="T283" i="5" s="1"/>
  <c r="B284" i="5"/>
  <c r="T284" i="5"/>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c r="B298" i="5"/>
  <c r="B299" i="5"/>
  <c r="T299" i="5" s="1"/>
  <c r="B300" i="5"/>
  <c r="T300" i="5" s="1"/>
  <c r="B301" i="5"/>
  <c r="T301" i="5" s="1"/>
  <c r="B302" i="5"/>
  <c r="T302" i="5" s="1"/>
  <c r="B303" i="5"/>
  <c r="T303" i="5" s="1"/>
  <c r="B304" i="5"/>
  <c r="T304" i="5" s="1"/>
  <c r="B305" i="5"/>
  <c r="T305" i="5" s="1"/>
  <c r="B306" i="5"/>
  <c r="T306" i="5"/>
  <c r="B307" i="5"/>
  <c r="T307" i="5" s="1"/>
  <c r="B308" i="5"/>
  <c r="T308" i="5" s="1"/>
  <c r="B309" i="5"/>
  <c r="T309" i="5" s="1"/>
  <c r="B310" i="5"/>
  <c r="T310" i="5" s="1"/>
  <c r="B311" i="5"/>
  <c r="T311" i="5" s="1"/>
  <c r="B312" i="5"/>
  <c r="T312" i="5" s="1"/>
  <c r="B313" i="5"/>
  <c r="T313" i="5"/>
  <c r="B314" i="5"/>
  <c r="T314" i="5" s="1"/>
  <c r="B315" i="5"/>
  <c r="T315" i="5" s="1"/>
  <c r="B316" i="5"/>
  <c r="T316" i="5" s="1"/>
  <c r="B317" i="5"/>
  <c r="T317" i="5" s="1"/>
  <c r="B318" i="5"/>
  <c r="T318" i="5" s="1"/>
  <c r="B319" i="5"/>
  <c r="AB319" i="5" s="1"/>
  <c r="T319" i="5"/>
  <c r="B320" i="5"/>
  <c r="T320" i="5"/>
  <c r="B321" i="5"/>
  <c r="T321" i="5" s="1"/>
  <c r="B322" i="5"/>
  <c r="T322" i="5" s="1"/>
  <c r="B323" i="5"/>
  <c r="T323" i="5" s="1"/>
  <c r="B324" i="5"/>
  <c r="T324" i="5" s="1"/>
  <c r="B325" i="5"/>
  <c r="T325" i="5" s="1"/>
  <c r="B326" i="5"/>
  <c r="T326" i="5"/>
  <c r="B327" i="5"/>
  <c r="T327" i="5"/>
  <c r="B328" i="5"/>
  <c r="T328" i="5" s="1"/>
  <c r="B329" i="5"/>
  <c r="T329" i="5" s="1"/>
  <c r="B330" i="5"/>
  <c r="T330" i="5" s="1"/>
  <c r="B331" i="5"/>
  <c r="T331" i="5" s="1"/>
  <c r="B332" i="5"/>
  <c r="T332" i="5" s="1"/>
  <c r="B333" i="5"/>
  <c r="T333" i="5"/>
  <c r="B334" i="5"/>
  <c r="T334" i="5" s="1"/>
  <c r="B335" i="5"/>
  <c r="T335" i="5" s="1"/>
  <c r="B336" i="5"/>
  <c r="T336" i="5" s="1"/>
  <c r="B337" i="5"/>
  <c r="T337" i="5" s="1"/>
  <c r="B338" i="5"/>
  <c r="T338" i="5" s="1"/>
  <c r="B339" i="5"/>
  <c r="T339" i="5" s="1"/>
  <c r="B340" i="5"/>
  <c r="T340" i="5"/>
  <c r="B341" i="5"/>
  <c r="T341" i="5" s="1"/>
  <c r="B342" i="5"/>
  <c r="T342" i="5"/>
  <c r="B343" i="5"/>
  <c r="T343" i="5"/>
  <c r="B344" i="5"/>
  <c r="T344" i="5"/>
  <c r="B345" i="5"/>
  <c r="T345" i="5"/>
  <c r="B346" i="5"/>
  <c r="T346" i="5"/>
  <c r="B347" i="5"/>
  <c r="T347" i="5" s="1"/>
  <c r="B348" i="5"/>
  <c r="T348" i="5" s="1"/>
  <c r="B349" i="5"/>
  <c r="T349" i="5" s="1"/>
  <c r="B350" i="5"/>
  <c r="T350" i="5" s="1"/>
  <c r="B351" i="5"/>
  <c r="T351" i="5" s="1"/>
  <c r="B352" i="5"/>
  <c r="T352" i="5" s="1"/>
  <c r="B353" i="5"/>
  <c r="T353" i="5" s="1"/>
  <c r="B354" i="5"/>
  <c r="T354" i="5"/>
  <c r="B355" i="5"/>
  <c r="T355" i="5" s="1"/>
  <c r="B356" i="5"/>
  <c r="T356" i="5"/>
  <c r="B357" i="5"/>
  <c r="T357" i="5"/>
  <c r="B358" i="5"/>
  <c r="T358" i="5"/>
  <c r="B359" i="5"/>
  <c r="T359" i="5" s="1"/>
  <c r="B360" i="5"/>
  <c r="T360" i="5" s="1"/>
  <c r="B361" i="5"/>
  <c r="T361" i="5" s="1"/>
  <c r="B362" i="5"/>
  <c r="T362" i="5" s="1"/>
  <c r="B363" i="5"/>
  <c r="T363" i="5" s="1"/>
  <c r="B364" i="5"/>
  <c r="T364" i="5" s="1"/>
  <c r="B365" i="5"/>
  <c r="T365" i="5" s="1"/>
  <c r="B366" i="5"/>
  <c r="T366" i="5"/>
  <c r="B367" i="5"/>
  <c r="T367" i="5"/>
  <c r="B368" i="5"/>
  <c r="T368" i="5" s="1"/>
  <c r="B369" i="5"/>
  <c r="T369" i="5"/>
  <c r="B370" i="5"/>
  <c r="T370" i="5"/>
  <c r="B371" i="5"/>
  <c r="T371" i="5" s="1"/>
  <c r="B372" i="5"/>
  <c r="T372" i="5" s="1"/>
  <c r="B373" i="5"/>
  <c r="T373" i="5"/>
  <c r="B374" i="5"/>
  <c r="T374" i="5"/>
  <c r="B375" i="5"/>
  <c r="T375" i="5" s="1"/>
  <c r="B376" i="5"/>
  <c r="T376" i="5" s="1"/>
  <c r="B377" i="5"/>
  <c r="T377" i="5" s="1"/>
  <c r="B378" i="5"/>
  <c r="T378" i="5"/>
  <c r="B379" i="5"/>
  <c r="T379" i="5"/>
  <c r="B380" i="5"/>
  <c r="T380" i="5"/>
  <c r="B381" i="5"/>
  <c r="T381" i="5"/>
  <c r="B382" i="5"/>
  <c r="T382" i="5"/>
  <c r="B383" i="5"/>
  <c r="T383" i="5" s="1"/>
  <c r="B384" i="5"/>
  <c r="T384" i="5" s="1"/>
  <c r="B385" i="5"/>
  <c r="T385" i="5" s="1"/>
  <c r="B386" i="5"/>
  <c r="T386" i="5"/>
  <c r="B387" i="5"/>
  <c r="T387" i="5" s="1"/>
  <c r="B388" i="5"/>
  <c r="T388" i="5" s="1"/>
  <c r="B389" i="5"/>
  <c r="T389" i="5" s="1"/>
  <c r="B390" i="5"/>
  <c r="T390" i="5"/>
  <c r="B391" i="5"/>
  <c r="T391" i="5"/>
  <c r="B392" i="5"/>
  <c r="T392" i="5"/>
  <c r="B393" i="5"/>
  <c r="T393" i="5"/>
  <c r="B394" i="5"/>
  <c r="T394" i="5" s="1"/>
  <c r="B395" i="5"/>
  <c r="T395" i="5" s="1"/>
  <c r="B396" i="5"/>
  <c r="T396" i="5" s="1"/>
  <c r="B397" i="5"/>
  <c r="T397" i="5" s="1"/>
  <c r="B398" i="5"/>
  <c r="T398" i="5" s="1"/>
  <c r="B399" i="5"/>
  <c r="T399" i="5"/>
  <c r="B400" i="5"/>
  <c r="T400" i="5" s="1"/>
  <c r="B401" i="5"/>
  <c r="T401" i="5" s="1"/>
  <c r="B402" i="5"/>
  <c r="T402" i="5"/>
  <c r="B403" i="5"/>
  <c r="T403" i="5"/>
  <c r="B404" i="5"/>
  <c r="T404" i="5"/>
  <c r="B405" i="5"/>
  <c r="T405" i="5"/>
  <c r="B406" i="5"/>
  <c r="T406" i="5" s="1"/>
  <c r="B407" i="5"/>
  <c r="T407" i="5" s="1"/>
  <c r="B408" i="5"/>
  <c r="T408" i="5" s="1"/>
  <c r="B409" i="5"/>
  <c r="T409" i="5" s="1"/>
  <c r="B410" i="5"/>
  <c r="T410" i="5" s="1"/>
  <c r="B411" i="5"/>
  <c r="T411" i="5" s="1"/>
  <c r="B412" i="5"/>
  <c r="T412" i="5"/>
  <c r="B413" i="5"/>
  <c r="T413" i="5" s="1"/>
  <c r="B414" i="5"/>
  <c r="T414" i="5"/>
  <c r="B415" i="5"/>
  <c r="T415" i="5"/>
  <c r="B416" i="5"/>
  <c r="T416" i="5"/>
  <c r="B417" i="5"/>
  <c r="T417" i="5"/>
  <c r="B418" i="5"/>
  <c r="T418" i="5"/>
  <c r="B419" i="5"/>
  <c r="T419" i="5" s="1"/>
  <c r="B420" i="5"/>
  <c r="T420" i="5" s="1"/>
  <c r="B421" i="5"/>
  <c r="T421" i="5" s="1"/>
  <c r="B422" i="5"/>
  <c r="T422" i="5" s="1"/>
  <c r="B423" i="5"/>
  <c r="T423" i="5" s="1"/>
  <c r="B424" i="5"/>
  <c r="T424" i="5" s="1"/>
  <c r="B425" i="5"/>
  <c r="T425" i="5" s="1"/>
  <c r="B426" i="5"/>
  <c r="T426" i="5" s="1"/>
  <c r="B427" i="5"/>
  <c r="T427" i="5"/>
  <c r="B428" i="5"/>
  <c r="T428" i="5"/>
  <c r="B429" i="5"/>
  <c r="T429" i="5"/>
  <c r="B430" i="5"/>
  <c r="T430" i="5"/>
  <c r="B431" i="5"/>
  <c r="T431" i="5" s="1"/>
  <c r="B432" i="5"/>
  <c r="T432" i="5"/>
  <c r="B433" i="5"/>
  <c r="T433" i="5" s="1"/>
  <c r="B434" i="5"/>
  <c r="T434" i="5" s="1"/>
  <c r="B435" i="5"/>
  <c r="T435" i="5" s="1"/>
  <c r="B436" i="5"/>
  <c r="T436" i="5" s="1"/>
  <c r="B437" i="5"/>
  <c r="T437" i="5" s="1"/>
  <c r="B438" i="5"/>
  <c r="T438" i="5"/>
  <c r="B439" i="5"/>
  <c r="T439" i="5" s="1"/>
  <c r="B440" i="5"/>
  <c r="T440" i="5"/>
  <c r="B441" i="5"/>
  <c r="T441" i="5"/>
  <c r="B442" i="5"/>
  <c r="T442" i="5"/>
  <c r="B443" i="5"/>
  <c r="T443" i="5" s="1"/>
  <c r="B444" i="5"/>
  <c r="T444" i="5" s="1"/>
  <c r="B445" i="5"/>
  <c r="T445" i="5" s="1"/>
  <c r="B446" i="5"/>
  <c r="T446" i="5"/>
  <c r="B447" i="5"/>
  <c r="T447" i="5" s="1"/>
  <c r="B448" i="5"/>
  <c r="T448" i="5" s="1"/>
  <c r="B449" i="5"/>
  <c r="T449" i="5" s="1"/>
  <c r="B450" i="5"/>
  <c r="T450" i="5"/>
  <c r="B451" i="5"/>
  <c r="T451" i="5"/>
  <c r="B452" i="5"/>
  <c r="T452" i="5" s="1"/>
  <c r="B453" i="5"/>
  <c r="T453" i="5"/>
  <c r="B454" i="5"/>
  <c r="T454" i="5"/>
  <c r="B455" i="5"/>
  <c r="T455" i="5" s="1"/>
  <c r="B456" i="5"/>
  <c r="T456" i="5" s="1"/>
  <c r="B457" i="5"/>
  <c r="T457" i="5" s="1"/>
  <c r="B458" i="5"/>
  <c r="T458" i="5"/>
  <c r="B459" i="5"/>
  <c r="T459" i="5"/>
  <c r="B460" i="5"/>
  <c r="T460" i="5" s="1"/>
  <c r="B461" i="5"/>
  <c r="T461" i="5" s="1"/>
  <c r="B462" i="5"/>
  <c r="T462" i="5"/>
  <c r="B463" i="5"/>
  <c r="T463" i="5"/>
  <c r="B464" i="5"/>
  <c r="T464" i="5"/>
  <c r="B465" i="5"/>
  <c r="T465" i="5"/>
  <c r="B466" i="5"/>
  <c r="T466" i="5"/>
  <c r="B467" i="5"/>
  <c r="T467" i="5" s="1"/>
  <c r="B468" i="5"/>
  <c r="T468" i="5" s="1"/>
  <c r="B469" i="5"/>
  <c r="T469" i="5" s="1"/>
  <c r="B470" i="5"/>
  <c r="T470" i="5" s="1"/>
  <c r="B471" i="5"/>
  <c r="T471" i="5"/>
  <c r="B472" i="5"/>
  <c r="T472" i="5" s="1"/>
  <c r="B473" i="5"/>
  <c r="T473" i="5" s="1"/>
  <c r="B474" i="5"/>
  <c r="T474" i="5"/>
  <c r="B475" i="5"/>
  <c r="T475" i="5"/>
  <c r="B476" i="5"/>
  <c r="T476" i="5"/>
  <c r="B477" i="5"/>
  <c r="T477" i="5"/>
  <c r="B478" i="5"/>
  <c r="T478" i="5" s="1"/>
  <c r="B479" i="5"/>
  <c r="T479" i="5" s="1"/>
  <c r="B480" i="5"/>
  <c r="T480" i="5" s="1"/>
  <c r="B481" i="5"/>
  <c r="T481" i="5" s="1"/>
  <c r="B482" i="5"/>
  <c r="T482" i="5" s="1"/>
  <c r="B483" i="5"/>
  <c r="T483" i="5" s="1"/>
  <c r="B484" i="5"/>
  <c r="T484" i="5"/>
  <c r="B485" i="5"/>
  <c r="T485" i="5" s="1"/>
  <c r="B486" i="5"/>
  <c r="T486" i="5" s="1"/>
  <c r="B487" i="5"/>
  <c r="T487" i="5"/>
  <c r="B488" i="5"/>
  <c r="T488" i="5"/>
  <c r="B489" i="5"/>
  <c r="T489" i="5"/>
  <c r="B490" i="5"/>
  <c r="T490" i="5"/>
  <c r="B491" i="5"/>
  <c r="T491" i="5" s="1"/>
  <c r="B492" i="5"/>
  <c r="T492" i="5" s="1"/>
  <c r="B493" i="5"/>
  <c r="T493" i="5" s="1"/>
  <c r="B494" i="5"/>
  <c r="T494" i="5" s="1"/>
  <c r="B495" i="5"/>
  <c r="T495" i="5" s="1"/>
  <c r="B496" i="5"/>
  <c r="T496" i="5" s="1"/>
  <c r="B497" i="5"/>
  <c r="T497" i="5" s="1"/>
  <c r="B498" i="5"/>
  <c r="T498" i="5"/>
  <c r="B499" i="5"/>
  <c r="T499" i="5" s="1"/>
  <c r="B500" i="5"/>
  <c r="T500" i="5"/>
  <c r="B501" i="5"/>
  <c r="T501" i="5"/>
  <c r="B502" i="5"/>
  <c r="T502" i="5"/>
  <c r="B503" i="5"/>
  <c r="T503" i="5" s="1"/>
  <c r="B504" i="5"/>
  <c r="T504" i="5" s="1"/>
  <c r="B505" i="5"/>
  <c r="T505" i="5" s="1"/>
  <c r="B506" i="5"/>
  <c r="T506" i="5" s="1"/>
  <c r="B507" i="5"/>
  <c r="T507" i="5" s="1"/>
  <c r="B508" i="5"/>
  <c r="T508" i="5" s="1"/>
  <c r="B509" i="5"/>
  <c r="T509" i="5" s="1"/>
  <c r="B510" i="5"/>
  <c r="T510" i="5"/>
  <c r="B511" i="5"/>
  <c r="T511" i="5" s="1"/>
  <c r="B512" i="5"/>
  <c r="T512" i="5" s="1"/>
  <c r="B513" i="5"/>
  <c r="T513" i="5"/>
  <c r="B514" i="5"/>
  <c r="T514" i="5"/>
  <c r="B515" i="5"/>
  <c r="T515" i="5" s="1"/>
  <c r="B516" i="5"/>
  <c r="B517" i="5"/>
  <c r="T517" i="5"/>
  <c r="B518" i="5"/>
  <c r="T518" i="5" s="1"/>
  <c r="B519" i="5"/>
  <c r="T519" i="5" s="1"/>
  <c r="B520" i="5"/>
  <c r="T520" i="5" s="1"/>
  <c r="B521" i="5"/>
  <c r="T521" i="5" s="1"/>
  <c r="B522" i="5"/>
  <c r="T522" i="5"/>
  <c r="B523" i="5"/>
  <c r="T523" i="5"/>
  <c r="B524" i="5"/>
  <c r="T524" i="5" s="1"/>
  <c r="B525" i="5"/>
  <c r="T525" i="5" s="1"/>
  <c r="B526" i="5"/>
  <c r="T526" i="5"/>
  <c r="B527" i="5"/>
  <c r="T527" i="5" s="1"/>
  <c r="B528" i="5"/>
  <c r="T528" i="5" s="1"/>
  <c r="B529" i="5"/>
  <c r="T529" i="5" s="1"/>
  <c r="B530" i="5"/>
  <c r="T530" i="5" s="1"/>
  <c r="B531" i="5"/>
  <c r="T531" i="5" s="1"/>
  <c r="B532" i="5"/>
  <c r="T532" i="5" s="1"/>
  <c r="B533" i="5"/>
  <c r="T533" i="5" s="1"/>
  <c r="B534" i="5"/>
  <c r="T534" i="5"/>
  <c r="B535" i="5"/>
  <c r="T535" i="5"/>
  <c r="B536" i="5"/>
  <c r="T536" i="5"/>
  <c r="B537" i="5"/>
  <c r="T537" i="5" s="1"/>
  <c r="B538" i="5"/>
  <c r="T538" i="5" s="1"/>
  <c r="B539" i="5"/>
  <c r="T539" i="5" s="1"/>
  <c r="B540" i="5"/>
  <c r="T540" i="5" s="1"/>
  <c r="B541" i="5"/>
  <c r="T541" i="5" s="1"/>
  <c r="B542" i="5"/>
  <c r="T542" i="5" s="1"/>
  <c r="B543" i="5"/>
  <c r="T543" i="5"/>
  <c r="B544" i="5"/>
  <c r="S544" i="5" s="1"/>
  <c r="T544" i="5"/>
  <c r="B545" i="5"/>
  <c r="T545" i="5" s="1"/>
  <c r="B546" i="5"/>
  <c r="T546" i="5"/>
  <c r="B547" i="5"/>
  <c r="T547" i="5"/>
  <c r="B548" i="5"/>
  <c r="T548" i="5"/>
  <c r="B549" i="5"/>
  <c r="T549" i="5"/>
  <c r="B550" i="5"/>
  <c r="AB550" i="5" s="1"/>
  <c r="T550" i="5"/>
  <c r="B551" i="5"/>
  <c r="T551" i="5" s="1"/>
  <c r="B552" i="5"/>
  <c r="T552" i="5" s="1"/>
  <c r="B553" i="5"/>
  <c r="T553" i="5" s="1"/>
  <c r="B554" i="5"/>
  <c r="T554" i="5" s="1"/>
  <c r="B555" i="5"/>
  <c r="T555" i="5" s="1"/>
  <c r="B556" i="5"/>
  <c r="T556" i="5"/>
  <c r="B557" i="5"/>
  <c r="T557" i="5" s="1"/>
  <c r="B558" i="5"/>
  <c r="T558" i="5"/>
  <c r="B559" i="5"/>
  <c r="T559" i="5"/>
  <c r="B560" i="5"/>
  <c r="T560" i="5"/>
  <c r="B561" i="5"/>
  <c r="T561" i="5"/>
  <c r="B562" i="5"/>
  <c r="T562" i="5"/>
  <c r="B563" i="5"/>
  <c r="T563" i="5" s="1"/>
  <c r="B564" i="5"/>
  <c r="T564" i="5" s="1"/>
  <c r="B565" i="5"/>
  <c r="T565" i="5" s="1"/>
  <c r="B566" i="5"/>
  <c r="T566" i="5" s="1"/>
  <c r="B567" i="5"/>
  <c r="T567" i="5" s="1"/>
  <c r="B568" i="5"/>
  <c r="B569" i="5"/>
  <c r="T569" i="5" s="1"/>
  <c r="B570" i="5"/>
  <c r="T570" i="5" s="1"/>
  <c r="B571" i="5"/>
  <c r="T571" i="5" s="1"/>
  <c r="B572" i="5"/>
  <c r="T572" i="5"/>
  <c r="B573" i="5"/>
  <c r="T573" i="5"/>
  <c r="B574" i="5"/>
  <c r="T574" i="5"/>
  <c r="B575" i="5"/>
  <c r="T575" i="5" s="1"/>
  <c r="B576" i="5"/>
  <c r="S576" i="5" s="1"/>
  <c r="T576" i="5"/>
  <c r="B577" i="5"/>
  <c r="T577" i="5" s="1"/>
  <c r="B578" i="5"/>
  <c r="T578" i="5" s="1"/>
  <c r="B579" i="5"/>
  <c r="T579" i="5" s="1"/>
  <c r="B580" i="5"/>
  <c r="T580" i="5" s="1"/>
  <c r="B581" i="5"/>
  <c r="T581" i="5" s="1"/>
  <c r="B582" i="5"/>
  <c r="T582" i="5"/>
  <c r="B583" i="5"/>
  <c r="T583" i="5"/>
  <c r="B584" i="5"/>
  <c r="T584" i="5"/>
  <c r="B585" i="5"/>
  <c r="T585" i="5"/>
  <c r="B586" i="5"/>
  <c r="T586" i="5"/>
  <c r="B587" i="5"/>
  <c r="T587" i="5" s="1"/>
  <c r="B588" i="5"/>
  <c r="T588" i="5" s="1"/>
  <c r="B589" i="5"/>
  <c r="T589" i="5" s="1"/>
  <c r="B590" i="5"/>
  <c r="T590" i="5"/>
  <c r="B591" i="5"/>
  <c r="T591" i="5" s="1"/>
  <c r="B592" i="5"/>
  <c r="T592" i="5" s="1"/>
  <c r="B593" i="5"/>
  <c r="T593" i="5" s="1"/>
  <c r="B594" i="5"/>
  <c r="T594" i="5"/>
  <c r="B595" i="5"/>
  <c r="T595" i="5"/>
  <c r="B596" i="5"/>
  <c r="T596" i="5"/>
  <c r="B597" i="5"/>
  <c r="T597" i="5" s="1"/>
  <c r="B598" i="5"/>
  <c r="T598" i="5"/>
  <c r="B599" i="5"/>
  <c r="T599" i="5" s="1"/>
  <c r="B600" i="5"/>
  <c r="T600" i="5" s="1"/>
  <c r="B601" i="5"/>
  <c r="T601" i="5" s="1"/>
  <c r="B602" i="5"/>
  <c r="T602" i="5"/>
  <c r="B603" i="5"/>
  <c r="T603" i="5" s="1"/>
  <c r="B604" i="5"/>
  <c r="T604" i="5" s="1"/>
  <c r="B605" i="5"/>
  <c r="T605" i="5" s="1"/>
  <c r="B606" i="5"/>
  <c r="T606" i="5"/>
  <c r="B607" i="5"/>
  <c r="T607" i="5"/>
  <c r="B608" i="5"/>
  <c r="T608" i="5"/>
  <c r="B609" i="5"/>
  <c r="T609" i="5"/>
  <c r="B610" i="5"/>
  <c r="T610" i="5" s="1"/>
  <c r="B611" i="5"/>
  <c r="T611" i="5" s="1"/>
  <c r="B612" i="5"/>
  <c r="T612" i="5" s="1"/>
  <c r="B613" i="5"/>
  <c r="T613" i="5" s="1"/>
  <c r="B614" i="5"/>
  <c r="T614" i="5" s="1"/>
  <c r="B615" i="5"/>
  <c r="T615" i="5"/>
  <c r="B616" i="5"/>
  <c r="T616" i="5"/>
  <c r="B617" i="5"/>
  <c r="T617" i="5" s="1"/>
  <c r="B618" i="5"/>
  <c r="T618" i="5"/>
  <c r="B619" i="5"/>
  <c r="T619" i="5"/>
  <c r="B620" i="5"/>
  <c r="T620" i="5"/>
  <c r="B621" i="5"/>
  <c r="T621" i="5"/>
  <c r="B622" i="5"/>
  <c r="T622" i="5"/>
  <c r="B623" i="5"/>
  <c r="T623" i="5" s="1"/>
  <c r="B624" i="5"/>
  <c r="T624" i="5" s="1"/>
  <c r="B625" i="5"/>
  <c r="T625" i="5" s="1"/>
  <c r="B626" i="5"/>
  <c r="T626" i="5" s="1"/>
  <c r="B627" i="5"/>
  <c r="T627" i="5" s="1"/>
  <c r="B628" i="5"/>
  <c r="T628" i="5" s="1"/>
  <c r="B629" i="5"/>
  <c r="T629" i="5" s="1"/>
  <c r="B630" i="5"/>
  <c r="T630" i="5" s="1"/>
  <c r="B631" i="5"/>
  <c r="T631" i="5"/>
  <c r="B632" i="5"/>
  <c r="T632" i="5"/>
  <c r="B633" i="5"/>
  <c r="T633" i="5"/>
  <c r="B634" i="5"/>
  <c r="T634" i="5"/>
  <c r="B635" i="5"/>
  <c r="T635" i="5" s="1"/>
  <c r="B636" i="5"/>
  <c r="T636" i="5" s="1"/>
  <c r="B637" i="5"/>
  <c r="T637" i="5" s="1"/>
  <c r="B638" i="5"/>
  <c r="T638" i="5" s="1"/>
  <c r="B639" i="5"/>
  <c r="T639" i="5" s="1"/>
  <c r="B640" i="5"/>
  <c r="T640" i="5" s="1"/>
  <c r="B641" i="5"/>
  <c r="T641" i="5" s="1"/>
  <c r="B642" i="5"/>
  <c r="T642" i="5" s="1"/>
  <c r="B643" i="5"/>
  <c r="T643" i="5"/>
  <c r="B644" i="5"/>
  <c r="T644" i="5"/>
  <c r="B645" i="5"/>
  <c r="T645" i="5"/>
  <c r="B646" i="5"/>
  <c r="T646" i="5"/>
  <c r="B647" i="5"/>
  <c r="T647" i="5" s="1"/>
  <c r="B648" i="5"/>
  <c r="T648" i="5"/>
  <c r="B649" i="5"/>
  <c r="T649" i="5" s="1"/>
  <c r="B650" i="5"/>
  <c r="T650" i="5" s="1"/>
  <c r="B651" i="5"/>
  <c r="T651" i="5" s="1"/>
  <c r="B652" i="5"/>
  <c r="T652" i="5" s="1"/>
  <c r="B653" i="5"/>
  <c r="T653" i="5" s="1"/>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s="1"/>
  <c r="B672" i="5"/>
  <c r="T672" i="5" s="1"/>
  <c r="B673" i="5"/>
  <c r="T673" i="5" s="1"/>
  <c r="B674" i="5"/>
  <c r="T674" i="5"/>
  <c r="B675" i="5"/>
  <c r="T675" i="5" s="1"/>
  <c r="B676" i="5"/>
  <c r="T676" i="5" s="1"/>
  <c r="B677" i="5"/>
  <c r="T677" i="5" s="1"/>
  <c r="B678" i="5"/>
  <c r="T678" i="5"/>
  <c r="B679" i="5"/>
  <c r="T679" i="5"/>
  <c r="B680" i="5"/>
  <c r="T680" i="5"/>
  <c r="B681" i="5"/>
  <c r="T681" i="5" s="1"/>
  <c r="B682" i="5"/>
  <c r="T682" i="5"/>
  <c r="B683" i="5"/>
  <c r="T683" i="5" s="1"/>
  <c r="B684" i="5"/>
  <c r="T684" i="5" s="1"/>
  <c r="B685" i="5"/>
  <c r="T685" i="5" s="1"/>
  <c r="B686" i="5"/>
  <c r="T686" i="5"/>
  <c r="B687" i="5"/>
  <c r="T687" i="5" s="1"/>
  <c r="B688" i="5"/>
  <c r="T688" i="5" s="1"/>
  <c r="B689" i="5"/>
  <c r="T689" i="5" s="1"/>
  <c r="B690" i="5"/>
  <c r="T690" i="5"/>
  <c r="B691" i="5"/>
  <c r="T691" i="5"/>
  <c r="B692" i="5"/>
  <c r="T692" i="5"/>
  <c r="B693" i="5"/>
  <c r="T693" i="5" s="1"/>
  <c r="B694" i="5"/>
  <c r="T694" i="5" s="1"/>
  <c r="B695" i="5"/>
  <c r="T695" i="5"/>
  <c r="B696" i="5"/>
  <c r="T696" i="5"/>
  <c r="B697" i="5"/>
  <c r="T697" i="5"/>
  <c r="B698" i="5"/>
  <c r="T698" i="5"/>
  <c r="B699" i="5"/>
  <c r="T699" i="5" s="1"/>
  <c r="B700" i="5"/>
  <c r="T700" i="5" s="1"/>
  <c r="B701" i="5"/>
  <c r="T701" i="5"/>
  <c r="B702" i="5"/>
  <c r="T702" i="5"/>
  <c r="B703" i="5"/>
  <c r="T703" i="5"/>
  <c r="B704" i="5"/>
  <c r="T704" i="5"/>
  <c r="B705" i="5"/>
  <c r="T705" i="5"/>
  <c r="B706" i="5"/>
  <c r="T706" i="5" s="1"/>
  <c r="B707" i="5"/>
  <c r="T707" i="5"/>
  <c r="B708" i="5"/>
  <c r="T708" i="5"/>
  <c r="B709" i="5"/>
  <c r="T709" i="5"/>
  <c r="B710" i="5"/>
  <c r="T710" i="5"/>
  <c r="B711" i="5"/>
  <c r="T711" i="5" s="1"/>
  <c r="B712" i="5"/>
  <c r="T712" i="5" s="1"/>
  <c r="B713" i="5"/>
  <c r="T713" i="5"/>
  <c r="B714" i="5"/>
  <c r="T714" i="5"/>
  <c r="B715" i="5"/>
  <c r="T715" i="5"/>
  <c r="B716" i="5"/>
  <c r="T716" i="5"/>
  <c r="B717" i="5"/>
  <c r="T717" i="5" s="1"/>
  <c r="B718" i="5"/>
  <c r="T718" i="5" s="1"/>
  <c r="B719" i="5"/>
  <c r="T719" i="5"/>
  <c r="B720" i="5"/>
  <c r="T720" i="5"/>
  <c r="B721" i="5"/>
  <c r="T721" i="5"/>
  <c r="B722" i="5"/>
  <c r="T722" i="5"/>
  <c r="B723" i="5"/>
  <c r="T723" i="5"/>
  <c r="B724" i="5"/>
  <c r="T724" i="5" s="1"/>
  <c r="B725" i="5"/>
  <c r="T725" i="5"/>
  <c r="B726" i="5"/>
  <c r="T726" i="5"/>
  <c r="B727" i="5"/>
  <c r="T727" i="5"/>
  <c r="B728" i="5"/>
  <c r="T728" i="5"/>
  <c r="B729" i="5"/>
  <c r="T729" i="5" s="1"/>
  <c r="B730" i="5"/>
  <c r="T730" i="5" s="1"/>
  <c r="B731" i="5"/>
  <c r="T731" i="5"/>
  <c r="B732" i="5"/>
  <c r="T732" i="5"/>
  <c r="B733" i="5"/>
  <c r="T733" i="5"/>
  <c r="B734" i="5"/>
  <c r="T734" i="5"/>
  <c r="B735" i="5"/>
  <c r="T735" i="5"/>
  <c r="B736" i="5"/>
  <c r="T736" i="5" s="1"/>
  <c r="B737" i="5"/>
  <c r="T737" i="5"/>
  <c r="B738" i="5"/>
  <c r="T738" i="5"/>
  <c r="B739" i="5"/>
  <c r="T739" i="5"/>
  <c r="B740" i="5"/>
  <c r="T740" i="5"/>
  <c r="B741" i="5"/>
  <c r="T741" i="5"/>
  <c r="B742" i="5"/>
  <c r="T742" i="5" s="1"/>
  <c r="B743" i="5"/>
  <c r="T743" i="5"/>
  <c r="B744" i="5"/>
  <c r="T744" i="5"/>
  <c r="B745" i="5"/>
  <c r="T745" i="5"/>
  <c r="B746" i="5"/>
  <c r="T746" i="5"/>
  <c r="B747" i="5"/>
  <c r="T747" i="5" s="1"/>
  <c r="B748" i="5"/>
  <c r="B749" i="5"/>
  <c r="T749" i="5"/>
  <c r="B750" i="5"/>
  <c r="T750" i="5"/>
  <c r="B751" i="5"/>
  <c r="T751" i="5"/>
  <c r="B752" i="5"/>
  <c r="T752" i="5"/>
  <c r="B753" i="5"/>
  <c r="T753" i="5" s="1"/>
  <c r="B754" i="5"/>
  <c r="T754" i="5" s="1"/>
  <c r="B755" i="5"/>
  <c r="T755" i="5"/>
  <c r="B756" i="5"/>
  <c r="T756" i="5"/>
  <c r="B757" i="5"/>
  <c r="T757" i="5"/>
  <c r="B758" i="5"/>
  <c r="T758" i="5"/>
  <c r="B759" i="5"/>
  <c r="T759" i="5"/>
  <c r="B760" i="5"/>
  <c r="T760" i="5" s="1"/>
  <c r="B761" i="5"/>
  <c r="T761" i="5"/>
  <c r="B762" i="5"/>
  <c r="T762" i="5"/>
  <c r="B763" i="5"/>
  <c r="T763" i="5"/>
  <c r="B764" i="5"/>
  <c r="T764" i="5"/>
  <c r="B765" i="5"/>
  <c r="T765" i="5" s="1"/>
  <c r="B766" i="5"/>
  <c r="T766" i="5" s="1"/>
  <c r="B767" i="5"/>
  <c r="T767" i="5"/>
  <c r="B768" i="5"/>
  <c r="T768" i="5"/>
  <c r="B769" i="5"/>
  <c r="T769" i="5"/>
  <c r="B770" i="5"/>
  <c r="T770" i="5"/>
  <c r="B771" i="5"/>
  <c r="T771" i="5"/>
  <c r="B772" i="5"/>
  <c r="T772" i="5" s="1"/>
  <c r="B773" i="5"/>
  <c r="T773" i="5"/>
  <c r="B774" i="5"/>
  <c r="T774" i="5"/>
  <c r="B775" i="5"/>
  <c r="T775" i="5"/>
  <c r="B776" i="5"/>
  <c r="T776" i="5"/>
  <c r="B777" i="5"/>
  <c r="T777" i="5"/>
  <c r="B778" i="5"/>
  <c r="T778" i="5" s="1"/>
  <c r="B779" i="5"/>
  <c r="T779" i="5"/>
  <c r="B780" i="5"/>
  <c r="T780" i="5"/>
  <c r="B781" i="5"/>
  <c r="T781" i="5"/>
  <c r="B782" i="5"/>
  <c r="T782" i="5"/>
  <c r="B783" i="5"/>
  <c r="T783" i="5" s="1"/>
  <c r="B784" i="5"/>
  <c r="T784" i="5" s="1"/>
  <c r="B785" i="5"/>
  <c r="T785" i="5"/>
  <c r="B786" i="5"/>
  <c r="T786" i="5"/>
  <c r="B787" i="5"/>
  <c r="T787" i="5"/>
  <c r="B788" i="5"/>
  <c r="T788" i="5"/>
  <c r="B789" i="5"/>
  <c r="T789" i="5" s="1"/>
  <c r="B790" i="5"/>
  <c r="T790" i="5" s="1"/>
  <c r="B791" i="5"/>
  <c r="T791" i="5"/>
  <c r="B792" i="5"/>
  <c r="T792" i="5"/>
  <c r="B793" i="5"/>
  <c r="T793" i="5"/>
  <c r="B794" i="5"/>
  <c r="T794" i="5"/>
  <c r="B795" i="5"/>
  <c r="T795" i="5"/>
  <c r="B796" i="5"/>
  <c r="T796" i="5" s="1"/>
  <c r="B797" i="5"/>
  <c r="T797" i="5"/>
  <c r="B798" i="5"/>
  <c r="T798" i="5"/>
  <c r="B799" i="5"/>
  <c r="T799" i="5"/>
  <c r="B800" i="5"/>
  <c r="T800" i="5"/>
  <c r="B801" i="5"/>
  <c r="T801" i="5" s="1"/>
  <c r="B802" i="5"/>
  <c r="T802" i="5" s="1"/>
  <c r="B803" i="5"/>
  <c r="T803" i="5"/>
  <c r="B804" i="5"/>
  <c r="T804" i="5"/>
  <c r="B805" i="5"/>
  <c r="T805" i="5"/>
  <c r="B806" i="5"/>
  <c r="T806" i="5"/>
  <c r="B807" i="5"/>
  <c r="T807" i="5" s="1"/>
  <c r="B808" i="5"/>
  <c r="T808" i="5" s="1"/>
  <c r="B809" i="5"/>
  <c r="T809" i="5"/>
  <c r="B810" i="5"/>
  <c r="T810" i="5"/>
  <c r="B811" i="5"/>
  <c r="T811" i="5"/>
  <c r="B812" i="5"/>
  <c r="T812" i="5"/>
  <c r="B813" i="5"/>
  <c r="T813" i="5"/>
  <c r="B814" i="5"/>
  <c r="T814" i="5" s="1"/>
  <c r="B815" i="5"/>
  <c r="T815" i="5"/>
  <c r="B816" i="5"/>
  <c r="T816" i="5"/>
  <c r="B817" i="5"/>
  <c r="T817" i="5"/>
  <c r="B818" i="5"/>
  <c r="T818" i="5"/>
  <c r="B819" i="5"/>
  <c r="T819" i="5" s="1"/>
  <c r="B820" i="5"/>
  <c r="T820" i="5" s="1"/>
  <c r="B821" i="5"/>
  <c r="T821" i="5"/>
  <c r="B822" i="5"/>
  <c r="T822" i="5"/>
  <c r="B823" i="5"/>
  <c r="T823" i="5"/>
  <c r="B824" i="5"/>
  <c r="T824" i="5"/>
  <c r="B825" i="5"/>
  <c r="T825" i="5"/>
  <c r="B826" i="5"/>
  <c r="T826" i="5" s="1"/>
  <c r="B827" i="5"/>
  <c r="T827" i="5"/>
  <c r="B828" i="5"/>
  <c r="T828" i="5"/>
  <c r="B829" i="5"/>
  <c r="T829" i="5"/>
  <c r="B830" i="5"/>
  <c r="T830" i="5"/>
  <c r="B831" i="5"/>
  <c r="T831" i="5"/>
  <c r="B832" i="5"/>
  <c r="T832" i="5" s="1"/>
  <c r="B833" i="5"/>
  <c r="T833" i="5"/>
  <c r="B834" i="5"/>
  <c r="T834" i="5"/>
  <c r="B835" i="5"/>
  <c r="T835" i="5"/>
  <c r="B836" i="5"/>
  <c r="T836" i="5"/>
  <c r="B837" i="5"/>
  <c r="B838" i="5"/>
  <c r="T838" i="5" s="1"/>
  <c r="B839" i="5"/>
  <c r="T839" i="5"/>
  <c r="B840" i="5"/>
  <c r="T840" i="5"/>
  <c r="B841" i="5"/>
  <c r="T841" i="5"/>
  <c r="B842" i="5"/>
  <c r="T842" i="5"/>
  <c r="B843" i="5"/>
  <c r="T843" i="5"/>
  <c r="B844" i="5"/>
  <c r="T844" i="5" s="1"/>
  <c r="B845" i="5"/>
  <c r="T845" i="5"/>
  <c r="B846" i="5"/>
  <c r="T846" i="5"/>
  <c r="B847" i="5"/>
  <c r="T847" i="5"/>
  <c r="B848" i="5"/>
  <c r="T848" i="5"/>
  <c r="B849" i="5"/>
  <c r="T849" i="5"/>
  <c r="B850" i="5"/>
  <c r="B851" i="5"/>
  <c r="T851" i="5"/>
  <c r="B852" i="5"/>
  <c r="T852" i="5"/>
  <c r="B853" i="5"/>
  <c r="T853" i="5"/>
  <c r="B854" i="5"/>
  <c r="T854" i="5"/>
  <c r="B855" i="5"/>
  <c r="T855" i="5" s="1"/>
  <c r="B856" i="5"/>
  <c r="B857" i="5"/>
  <c r="T857" i="5"/>
  <c r="B858" i="5"/>
  <c r="T858" i="5"/>
  <c r="B859" i="5"/>
  <c r="T859" i="5"/>
  <c r="B860" i="5"/>
  <c r="T860" i="5"/>
  <c r="B861" i="5"/>
  <c r="T861" i="5" s="1"/>
  <c r="B862" i="5"/>
  <c r="T862" i="5" s="1"/>
  <c r="B863" i="5"/>
  <c r="T863" i="5"/>
  <c r="B864" i="5"/>
  <c r="T864" i="5"/>
  <c r="B865" i="5"/>
  <c r="T865" i="5"/>
  <c r="B866" i="5"/>
  <c r="T866" i="5"/>
  <c r="B867" i="5"/>
  <c r="T867" i="5"/>
  <c r="B868" i="5"/>
  <c r="T868" i="5" s="1"/>
  <c r="B869" i="5"/>
  <c r="T869" i="5"/>
  <c r="B870" i="5"/>
  <c r="T870" i="5"/>
  <c r="B871" i="5"/>
  <c r="T871" i="5"/>
  <c r="B872" i="5"/>
  <c r="T872" i="5"/>
  <c r="B873" i="5"/>
  <c r="T873" i="5" s="1"/>
  <c r="B874" i="5"/>
  <c r="T874" i="5" s="1"/>
  <c r="B875" i="5"/>
  <c r="T875" i="5"/>
  <c r="B876" i="5"/>
  <c r="T876" i="5"/>
  <c r="B877" i="5"/>
  <c r="T877" i="5"/>
  <c r="B878" i="5"/>
  <c r="T878" i="5"/>
  <c r="B879" i="5"/>
  <c r="T879" i="5"/>
  <c r="B880" i="5"/>
  <c r="T880" i="5" s="1"/>
  <c r="B881" i="5"/>
  <c r="T881" i="5"/>
  <c r="B882" i="5"/>
  <c r="T882" i="5"/>
  <c r="B883" i="5"/>
  <c r="T883" i="5"/>
  <c r="B884" i="5"/>
  <c r="T884" i="5"/>
  <c r="B885" i="5"/>
  <c r="T885" i="5"/>
  <c r="B886" i="5"/>
  <c r="T886" i="5" s="1"/>
  <c r="B887" i="5"/>
  <c r="T887" i="5"/>
  <c r="B888" i="5"/>
  <c r="T888" i="5"/>
  <c r="B889" i="5"/>
  <c r="T889" i="5"/>
  <c r="B890" i="5"/>
  <c r="T890" i="5"/>
  <c r="B891" i="5"/>
  <c r="B892" i="5"/>
  <c r="T892" i="5" s="1"/>
  <c r="B893" i="5"/>
  <c r="T893" i="5"/>
  <c r="B894" i="5"/>
  <c r="T894" i="5"/>
  <c r="B895" i="5"/>
  <c r="T895" i="5"/>
  <c r="B896" i="5"/>
  <c r="T896" i="5"/>
  <c r="B897" i="5"/>
  <c r="B898" i="5"/>
  <c r="T898" i="5" s="1"/>
  <c r="B899" i="5"/>
  <c r="T899" i="5"/>
  <c r="B900" i="5"/>
  <c r="T900" i="5"/>
  <c r="B901" i="5"/>
  <c r="T901" i="5"/>
  <c r="B902" i="5"/>
  <c r="T902" i="5"/>
  <c r="B903" i="5"/>
  <c r="T903" i="5"/>
  <c r="B904" i="5"/>
  <c r="T904" i="5" s="1"/>
  <c r="B905" i="5"/>
  <c r="T905" i="5"/>
  <c r="B906" i="5"/>
  <c r="T906" i="5"/>
  <c r="B907" i="5"/>
  <c r="T907" i="5"/>
  <c r="B908" i="5"/>
  <c r="T908" i="5"/>
  <c r="B909" i="5"/>
  <c r="T909" i="5"/>
  <c r="B910" i="5"/>
  <c r="B911" i="5"/>
  <c r="T911" i="5"/>
  <c r="B912" i="5"/>
  <c r="T912" i="5"/>
  <c r="B913" i="5"/>
  <c r="T913" i="5"/>
  <c r="B914" i="5"/>
  <c r="T914" i="5"/>
  <c r="B915" i="5"/>
  <c r="T915" i="5" s="1"/>
  <c r="B916" i="5"/>
  <c r="B917" i="5"/>
  <c r="T917" i="5"/>
  <c r="B918" i="5"/>
  <c r="T918" i="5"/>
  <c r="B919" i="5"/>
  <c r="T919" i="5"/>
  <c r="B920" i="5"/>
  <c r="T920" i="5"/>
  <c r="B921" i="5"/>
  <c r="T921" i="5"/>
  <c r="B922" i="5"/>
  <c r="T922" i="5" s="1"/>
  <c r="B923" i="5"/>
  <c r="T923" i="5"/>
  <c r="B924" i="5"/>
  <c r="T924" i="5"/>
  <c r="B925" i="5"/>
  <c r="T925" i="5"/>
  <c r="B926" i="5"/>
  <c r="T926" i="5"/>
  <c r="B927" i="5"/>
  <c r="T927" i="5" s="1"/>
  <c r="B928" i="5"/>
  <c r="T928" i="5" s="1"/>
  <c r="B929" i="5"/>
  <c r="T929" i="5"/>
  <c r="B930" i="5"/>
  <c r="T930" i="5"/>
  <c r="B931" i="5"/>
  <c r="T931" i="5"/>
  <c r="B932" i="5"/>
  <c r="T932" i="5"/>
  <c r="B933" i="5"/>
  <c r="T933" i="5" s="1"/>
  <c r="B934" i="5"/>
  <c r="T934" i="5" s="1"/>
  <c r="B935" i="5"/>
  <c r="T935" i="5"/>
  <c r="B936" i="5"/>
  <c r="T936" i="5"/>
  <c r="B937" i="5"/>
  <c r="T937" i="5"/>
  <c r="B938" i="5"/>
  <c r="T938" i="5"/>
  <c r="B939" i="5"/>
  <c r="T939" i="5"/>
  <c r="B940" i="5"/>
  <c r="T940" i="5" s="1"/>
  <c r="B941" i="5"/>
  <c r="T941" i="5"/>
  <c r="B942" i="5"/>
  <c r="T942" i="5"/>
  <c r="B943" i="5"/>
  <c r="T943" i="5"/>
  <c r="B944" i="5"/>
  <c r="T944" i="5"/>
  <c r="B945" i="5"/>
  <c r="T945" i="5" s="1"/>
  <c r="B946" i="5"/>
  <c r="T946" i="5" s="1"/>
  <c r="B947" i="5"/>
  <c r="T947" i="5"/>
  <c r="B948" i="5"/>
  <c r="T948" i="5"/>
  <c r="B949" i="5"/>
  <c r="T949" i="5"/>
  <c r="B950" i="5"/>
  <c r="T950" i="5"/>
  <c r="B951" i="5"/>
  <c r="AB951" i="5" s="1"/>
  <c r="T951" i="5"/>
  <c r="B952" i="5"/>
  <c r="T952" i="5" s="1"/>
  <c r="B953" i="5"/>
  <c r="T953" i="5"/>
  <c r="B954" i="5"/>
  <c r="T954" i="5"/>
  <c r="B955" i="5"/>
  <c r="T955" i="5"/>
  <c r="B956" i="5"/>
  <c r="T956" i="5"/>
  <c r="B957" i="5"/>
  <c r="T957" i="5" s="1"/>
  <c r="B958" i="5"/>
  <c r="T958" i="5" s="1"/>
  <c r="B959" i="5"/>
  <c r="T959" i="5"/>
  <c r="B960" i="5"/>
  <c r="T960" i="5"/>
  <c r="B961" i="5"/>
  <c r="T961" i="5"/>
  <c r="B962" i="5"/>
  <c r="T962" i="5"/>
  <c r="B963" i="5"/>
  <c r="T963" i="5"/>
  <c r="B964" i="5"/>
  <c r="B965" i="5"/>
  <c r="T965" i="5"/>
  <c r="B966" i="5"/>
  <c r="T966" i="5"/>
  <c r="B967" i="5"/>
  <c r="T967" i="5"/>
  <c r="B968" i="5"/>
  <c r="T968" i="5"/>
  <c r="B969" i="5"/>
  <c r="T969" i="5" s="1"/>
  <c r="B970" i="5"/>
  <c r="T970" i="5" s="1"/>
  <c r="B971" i="5"/>
  <c r="T971" i="5"/>
  <c r="B972" i="5"/>
  <c r="T972" i="5"/>
  <c r="B973" i="5"/>
  <c r="T973" i="5"/>
  <c r="B974" i="5"/>
  <c r="T974" i="5"/>
  <c r="B975" i="5"/>
  <c r="T975" i="5"/>
  <c r="B976" i="5"/>
  <c r="T976" i="5" s="1"/>
  <c r="B977" i="5"/>
  <c r="T977" i="5"/>
  <c r="B978" i="5"/>
  <c r="T978" i="5"/>
  <c r="B979" i="5"/>
  <c r="T979" i="5"/>
  <c r="B980" i="5"/>
  <c r="T980" i="5"/>
  <c r="B981" i="5"/>
  <c r="T981" i="5" s="1"/>
  <c r="B982" i="5"/>
  <c r="T982" i="5" s="1"/>
  <c r="B983" i="5"/>
  <c r="T983" i="5"/>
  <c r="B984" i="5"/>
  <c r="T984" i="5"/>
  <c r="B985" i="5"/>
  <c r="T985" i="5"/>
  <c r="B986" i="5"/>
  <c r="T986" i="5"/>
  <c r="B987" i="5"/>
  <c r="T987" i="5" s="1"/>
  <c r="B988" i="5"/>
  <c r="T988" i="5" s="1"/>
  <c r="B989" i="5"/>
  <c r="T989" i="5"/>
  <c r="B990" i="5"/>
  <c r="T990" i="5"/>
  <c r="B991" i="5"/>
  <c r="T991" i="5"/>
  <c r="B992" i="5"/>
  <c r="T992" i="5"/>
  <c r="B993" i="5"/>
  <c r="T993" i="5"/>
  <c r="B994" i="5"/>
  <c r="T994" i="5" s="1"/>
  <c r="B995" i="5"/>
  <c r="T995" i="5"/>
  <c r="B996" i="5"/>
  <c r="T996" i="5"/>
  <c r="B997" i="5"/>
  <c r="T997" i="5"/>
  <c r="B998" i="5"/>
  <c r="T998" i="5"/>
  <c r="B999" i="5"/>
  <c r="T999" i="5" s="1"/>
  <c r="B1000" i="5"/>
  <c r="T1000" i="5" s="1"/>
  <c r="B1001" i="5"/>
  <c r="T1001" i="5"/>
  <c r="B1002" i="5"/>
  <c r="T1002" i="5"/>
  <c r="B1003" i="5"/>
  <c r="T1003" i="5"/>
  <c r="B1004" i="5"/>
  <c r="T1004" i="5"/>
  <c r="B1005" i="5"/>
  <c r="T1005" i="5" s="1"/>
  <c r="B1006" i="5"/>
  <c r="T1006" i="5" s="1"/>
  <c r="B1007" i="5"/>
  <c r="T1007" i="5"/>
  <c r="B1008" i="5"/>
  <c r="T1008" i="5"/>
  <c r="B1009" i="5"/>
  <c r="T1009" i="5"/>
  <c r="B1010" i="5"/>
  <c r="T1010" i="5"/>
  <c r="B1011" i="5"/>
  <c r="T1011" i="5"/>
  <c r="B1012" i="5"/>
  <c r="T1012" i="5" s="1"/>
  <c r="B1013" i="5"/>
  <c r="T1013" i="5"/>
  <c r="B1014" i="5"/>
  <c r="T1014" i="5"/>
  <c r="B1015" i="5"/>
  <c r="T1015" i="5"/>
  <c r="B1016" i="5"/>
  <c r="T1016" i="5"/>
  <c r="B1017" i="5"/>
  <c r="T1017" i="5" s="1"/>
  <c r="B1018" i="5"/>
  <c r="T1018" i="5" s="1"/>
  <c r="B1019" i="5"/>
  <c r="T1019" i="5"/>
  <c r="B1020" i="5"/>
  <c r="T1020" i="5"/>
  <c r="B1021" i="5"/>
  <c r="T1021" i="5"/>
  <c r="B1022" i="5"/>
  <c r="T1022" i="5"/>
  <c r="B1023" i="5"/>
  <c r="T1023" i="5" s="1"/>
  <c r="B1024" i="5"/>
  <c r="T1024" i="5" s="1"/>
  <c r="B1025" i="5"/>
  <c r="T1025" i="5"/>
  <c r="B1026" i="5"/>
  <c r="T1026" i="5"/>
  <c r="B1027" i="5"/>
  <c r="T1027" i="5"/>
  <c r="B1028" i="5"/>
  <c r="T1028" i="5"/>
  <c r="B1029" i="5"/>
  <c r="T1029" i="5"/>
  <c r="B1030" i="5"/>
  <c r="T1030" i="5" s="1"/>
  <c r="B1031" i="5"/>
  <c r="T1031" i="5"/>
  <c r="B1032" i="5"/>
  <c r="T1032" i="5"/>
  <c r="B1033" i="5"/>
  <c r="T1033" i="5"/>
  <c r="B1034" i="5"/>
  <c r="T1034" i="5"/>
  <c r="B1035" i="5"/>
  <c r="T1035" i="5" s="1"/>
  <c r="B1036" i="5"/>
  <c r="B1037" i="5"/>
  <c r="T1037" i="5"/>
  <c r="B1038" i="5"/>
  <c r="T1038" i="5"/>
  <c r="B1039" i="5"/>
  <c r="T1039" i="5"/>
  <c r="B1040" i="5"/>
  <c r="T1040" i="5"/>
  <c r="B1041" i="5"/>
  <c r="T1041" i="5" s="1"/>
  <c r="B1042" i="5"/>
  <c r="T1042" i="5" s="1"/>
  <c r="B1043" i="5"/>
  <c r="T1043" i="5"/>
  <c r="B1044" i="5"/>
  <c r="T1044" i="5"/>
  <c r="B1045" i="5"/>
  <c r="T1045" i="5"/>
  <c r="B1046" i="5"/>
  <c r="T1046" i="5"/>
  <c r="B1047" i="5"/>
  <c r="T1047" i="5"/>
  <c r="B1048" i="5"/>
  <c r="T1048" i="5" s="1"/>
  <c r="B1049" i="5"/>
  <c r="T1049" i="5"/>
  <c r="B1050" i="5"/>
  <c r="T1050" i="5"/>
  <c r="B1051" i="5"/>
  <c r="T1051" i="5"/>
  <c r="B1052" i="5"/>
  <c r="T1052" i="5"/>
  <c r="B1053" i="5"/>
  <c r="B1054" i="5"/>
  <c r="T1054" i="5" s="1"/>
  <c r="B1055" i="5"/>
  <c r="T1055" i="5"/>
  <c r="B1056" i="5"/>
  <c r="T1056" i="5"/>
  <c r="B1057" i="5"/>
  <c r="T1057" i="5"/>
  <c r="B1058" i="5"/>
  <c r="T1058" i="5"/>
  <c r="B1059" i="5"/>
  <c r="T1059" i="5"/>
  <c r="B1060" i="5"/>
  <c r="T1060" i="5" s="1"/>
  <c r="B1061" i="5"/>
  <c r="T1061" i="5"/>
  <c r="B1062" i="5"/>
  <c r="T1062" i="5"/>
  <c r="B1063" i="5"/>
  <c r="T1063" i="5"/>
  <c r="B1064" i="5"/>
  <c r="T1064" i="5"/>
  <c r="B1065" i="5"/>
  <c r="T1065" i="5"/>
  <c r="B1066" i="5"/>
  <c r="T1066" i="5" s="1"/>
  <c r="B1067" i="5"/>
  <c r="T1067" i="5"/>
  <c r="B1068" i="5"/>
  <c r="T1068" i="5"/>
  <c r="B1069" i="5"/>
  <c r="T1069" i="5"/>
  <c r="B1070" i="5"/>
  <c r="T1070" i="5"/>
  <c r="B1071" i="5"/>
  <c r="T1071" i="5" s="1"/>
  <c r="B1072" i="5"/>
  <c r="T1072" i="5" s="1"/>
  <c r="B1073" i="5"/>
  <c r="T1073" i="5"/>
  <c r="B1074" i="5"/>
  <c r="T1074" i="5"/>
  <c r="B1075" i="5"/>
  <c r="T1075" i="5"/>
  <c r="B1076" i="5"/>
  <c r="T1076" i="5"/>
  <c r="B1077" i="5"/>
  <c r="T1077" i="5" s="1"/>
  <c r="B1078" i="5"/>
  <c r="T1078" i="5" s="1"/>
  <c r="B1079" i="5"/>
  <c r="T1079" i="5"/>
  <c r="B1080" i="5"/>
  <c r="T1080" i="5"/>
  <c r="B1081" i="5"/>
  <c r="T1081" i="5"/>
  <c r="B1082" i="5"/>
  <c r="T1082" i="5"/>
  <c r="B1083" i="5"/>
  <c r="T1083" i="5"/>
  <c r="B1084" i="5"/>
  <c r="T1084" i="5" s="1"/>
  <c r="B1085" i="5"/>
  <c r="T1085" i="5"/>
  <c r="B1086" i="5"/>
  <c r="T1086" i="5"/>
  <c r="B1087" i="5"/>
  <c r="T1087" i="5"/>
  <c r="B1088" i="5"/>
  <c r="T1088" i="5"/>
  <c r="B1089" i="5"/>
  <c r="T1089" i="5" s="1"/>
  <c r="B1090" i="5"/>
  <c r="T1090" i="5" s="1"/>
  <c r="B1091" i="5"/>
  <c r="T1091" i="5"/>
  <c r="B1092" i="5"/>
  <c r="T1092" i="5"/>
  <c r="B1093" i="5"/>
  <c r="T1093" i="5"/>
  <c r="B1094" i="5"/>
  <c r="T1094" i="5"/>
  <c r="B1095" i="5"/>
  <c r="T1095" i="5" s="1"/>
  <c r="B1096" i="5"/>
  <c r="T1096" i="5" s="1"/>
  <c r="B1097" i="5"/>
  <c r="T1097" i="5"/>
  <c r="B1098" i="5"/>
  <c r="T1098" i="5"/>
  <c r="B1099" i="5"/>
  <c r="T1099" i="5"/>
  <c r="B1100" i="5"/>
  <c r="T1100" i="5"/>
  <c r="B1101" i="5"/>
  <c r="T1101" i="5"/>
  <c r="B1102" i="5"/>
  <c r="T1102" i="5" s="1"/>
  <c r="B1103" i="5"/>
  <c r="T1103" i="5"/>
  <c r="B1104" i="5"/>
  <c r="T1104" i="5"/>
  <c r="B1105" i="5"/>
  <c r="T1105" i="5"/>
  <c r="B1106" i="5"/>
  <c r="T1106" i="5"/>
  <c r="B1107" i="5"/>
  <c r="T1107" i="5" s="1"/>
  <c r="B1108" i="5"/>
  <c r="T1108" i="5" s="1"/>
  <c r="B1109" i="5"/>
  <c r="T1109" i="5"/>
  <c r="B1110" i="5"/>
  <c r="T1110" i="5"/>
  <c r="B1111" i="5"/>
  <c r="T1111" i="5"/>
  <c r="B1112" i="5"/>
  <c r="T1112" i="5"/>
  <c r="B1113" i="5"/>
  <c r="T1113" i="5" s="1"/>
  <c r="B1114" i="5"/>
  <c r="T1114" i="5" s="1"/>
  <c r="B1115" i="5"/>
  <c r="T1115" i="5"/>
  <c r="B1116" i="5"/>
  <c r="T1116" i="5"/>
  <c r="B1117" i="5"/>
  <c r="T1117" i="5"/>
  <c r="B1118" i="5"/>
  <c r="T1118" i="5"/>
  <c r="B1119" i="5"/>
  <c r="T1119" i="5" s="1"/>
  <c r="B1120" i="5"/>
  <c r="T1120" i="5" s="1"/>
  <c r="B1121" i="5"/>
  <c r="T1121" i="5"/>
  <c r="B1122" i="5"/>
  <c r="T1122" i="5"/>
  <c r="B1123" i="5"/>
  <c r="T1123" i="5"/>
  <c r="B1124" i="5"/>
  <c r="T1124" i="5"/>
  <c r="B1125" i="5"/>
  <c r="B1126" i="5"/>
  <c r="T1126" i="5" s="1"/>
  <c r="B1127" i="5"/>
  <c r="T1127" i="5"/>
  <c r="B1128" i="5"/>
  <c r="T1128" i="5"/>
  <c r="B1129" i="5"/>
  <c r="T1129" i="5"/>
  <c r="B1130" i="5"/>
  <c r="T1130" i="5"/>
  <c r="B1131" i="5"/>
  <c r="T1131" i="5"/>
  <c r="B1132" i="5"/>
  <c r="T1132" i="5" s="1"/>
  <c r="B1133" i="5"/>
  <c r="T1133" i="5"/>
  <c r="B1134" i="5"/>
  <c r="T1134" i="5"/>
  <c r="B1135" i="5"/>
  <c r="T1135" i="5"/>
  <c r="B1136" i="5"/>
  <c r="T1136" i="5"/>
  <c r="B1137" i="5"/>
  <c r="T1137" i="5"/>
  <c r="B1138" i="5"/>
  <c r="B1139" i="5"/>
  <c r="T1139" i="5"/>
  <c r="B1140" i="5"/>
  <c r="T1140" i="5"/>
  <c r="B1141" i="5"/>
  <c r="T1141" i="5"/>
  <c r="B1142" i="5"/>
  <c r="T1142" i="5"/>
  <c r="B1143" i="5"/>
  <c r="T1143" i="5" s="1"/>
  <c r="B1144" i="5"/>
  <c r="T1144" i="5" s="1"/>
  <c r="B1145" i="5"/>
  <c r="T1145" i="5"/>
  <c r="B1146" i="5"/>
  <c r="T1146" i="5"/>
  <c r="B1147" i="5"/>
  <c r="T1147" i="5"/>
  <c r="B1148" i="5"/>
  <c r="T1148" i="5"/>
  <c r="B1149" i="5"/>
  <c r="T1149" i="5" s="1"/>
  <c r="B1150" i="5"/>
  <c r="T1150" i="5" s="1"/>
  <c r="B1151" i="5"/>
  <c r="T1151" i="5"/>
  <c r="B1152" i="5"/>
  <c r="T1152" i="5"/>
  <c r="B1153" i="5"/>
  <c r="T1153" i="5"/>
  <c r="B1154" i="5"/>
  <c r="T1154" i="5"/>
  <c r="B1155" i="5"/>
  <c r="T1155" i="5"/>
  <c r="B1156" i="5"/>
  <c r="T1156" i="5" s="1"/>
  <c r="B1157" i="5"/>
  <c r="T1157" i="5"/>
  <c r="B1158" i="5"/>
  <c r="T1158" i="5"/>
  <c r="B1159" i="5"/>
  <c r="T1159" i="5"/>
  <c r="B1160" i="5"/>
  <c r="T1160" i="5"/>
  <c r="B1161" i="5"/>
  <c r="T1161" i="5" s="1"/>
  <c r="B1162" i="5"/>
  <c r="T1162" i="5" s="1"/>
  <c r="B1163" i="5"/>
  <c r="T1163" i="5"/>
  <c r="B1164" i="5"/>
  <c r="T1164" i="5"/>
  <c r="B1165" i="5"/>
  <c r="T1165" i="5"/>
  <c r="B1166" i="5"/>
  <c r="T1166" i="5"/>
  <c r="B1167" i="5"/>
  <c r="T1167" i="5" s="1"/>
  <c r="B1168" i="5"/>
  <c r="T1168" i="5" s="1"/>
  <c r="B1169" i="5"/>
  <c r="T1169" i="5"/>
  <c r="B1170" i="5"/>
  <c r="T1170" i="5"/>
  <c r="B1171" i="5"/>
  <c r="T1171" i="5"/>
  <c r="B1172" i="5"/>
  <c r="T1172" i="5"/>
  <c r="B1173" i="5"/>
  <c r="T1173" i="5" s="1"/>
  <c r="B1174" i="5"/>
  <c r="T1174" i="5" s="1"/>
  <c r="B1175" i="5"/>
  <c r="T1175" i="5"/>
  <c r="B1176" i="5"/>
  <c r="T1176" i="5"/>
  <c r="B1177" i="5"/>
  <c r="T1177" i="5"/>
  <c r="B1178" i="5"/>
  <c r="T1178" i="5"/>
  <c r="B1179" i="5"/>
  <c r="T1179" i="5" s="1"/>
  <c r="B1180" i="5"/>
  <c r="T1180" i="5" s="1"/>
  <c r="B1181" i="5"/>
  <c r="T1181" i="5"/>
  <c r="B1182" i="5"/>
  <c r="T1182" i="5"/>
  <c r="B1183" i="5"/>
  <c r="T1183" i="5"/>
  <c r="B1184" i="5"/>
  <c r="T1184" i="5"/>
  <c r="B1185" i="5"/>
  <c r="T1185" i="5"/>
  <c r="B1186" i="5"/>
  <c r="T1186" i="5" s="1"/>
  <c r="B1187" i="5"/>
  <c r="T1187" i="5"/>
  <c r="B1188" i="5"/>
  <c r="T1188" i="5"/>
  <c r="B1189" i="5"/>
  <c r="T1189" i="5"/>
  <c r="B1190" i="5"/>
  <c r="T1190" i="5"/>
  <c r="B1191" i="5"/>
  <c r="T1191" i="5" s="1"/>
  <c r="B1192" i="5"/>
  <c r="T1192" i="5" s="1"/>
  <c r="B1193" i="5"/>
  <c r="T1193" i="5"/>
  <c r="B1194" i="5"/>
  <c r="T1194" i="5"/>
  <c r="B1195" i="5"/>
  <c r="T1195" i="5"/>
  <c r="B1196" i="5"/>
  <c r="T1196" i="5"/>
  <c r="B1197" i="5"/>
  <c r="T1197" i="5"/>
  <c r="B1198" i="5"/>
  <c r="T1198" i="5" s="1"/>
  <c r="B1199" i="5"/>
  <c r="T1199" i="5"/>
  <c r="B1200" i="5"/>
  <c r="T1200" i="5"/>
  <c r="B1201" i="5"/>
  <c r="T1201" i="5"/>
  <c r="B1202" i="5"/>
  <c r="T1202" i="5"/>
  <c r="B1203" i="5"/>
  <c r="T1203" i="5"/>
  <c r="B1204" i="5"/>
  <c r="T1204" i="5" s="1"/>
  <c r="B1205" i="5"/>
  <c r="T1205" i="5"/>
  <c r="B1206" i="5"/>
  <c r="T1206" i="5"/>
  <c r="B1207" i="5"/>
  <c r="T1207" i="5"/>
  <c r="B1208" i="5"/>
  <c r="T1208" i="5"/>
  <c r="B1209" i="5"/>
  <c r="B1210" i="5"/>
  <c r="T1210" i="5" s="1"/>
  <c r="B1211" i="5"/>
  <c r="T1211" i="5"/>
  <c r="B1212" i="5"/>
  <c r="T1212" i="5"/>
  <c r="B1213" i="5"/>
  <c r="T1213" i="5"/>
  <c r="B1214" i="5"/>
  <c r="T1214" i="5"/>
  <c r="B1215" i="5"/>
  <c r="T1215" i="5"/>
  <c r="B1216" i="5"/>
  <c r="T1216" i="5" s="1"/>
  <c r="B1217" i="5"/>
  <c r="T1217" i="5"/>
  <c r="B1218" i="5"/>
  <c r="T1218" i="5"/>
  <c r="B1219" i="5"/>
  <c r="T1219" i="5"/>
  <c r="B1220" i="5"/>
  <c r="T1220" i="5"/>
  <c r="B1221" i="5"/>
  <c r="T1221" i="5" s="1"/>
  <c r="B1222" i="5"/>
  <c r="T1222" i="5" s="1"/>
  <c r="B1223" i="5"/>
  <c r="T1223" i="5"/>
  <c r="B1224" i="5"/>
  <c r="T1224" i="5"/>
  <c r="B1225" i="5"/>
  <c r="T1225" i="5"/>
  <c r="B1226" i="5"/>
  <c r="T1226" i="5"/>
  <c r="B1227" i="5"/>
  <c r="T1227" i="5" s="1"/>
  <c r="B1228" i="5"/>
  <c r="T1228" i="5" s="1"/>
  <c r="B1229" i="5"/>
  <c r="T1229" i="5"/>
  <c r="B1230" i="5"/>
  <c r="T1230" i="5"/>
  <c r="B1231" i="5"/>
  <c r="T1231" i="5"/>
  <c r="B1232" i="5"/>
  <c r="T1232" i="5"/>
  <c r="B1233" i="5"/>
  <c r="S1233" i="5" s="1"/>
  <c r="T1233" i="5"/>
  <c r="B1234" i="5"/>
  <c r="T1234" i="5" s="1"/>
  <c r="B1235" i="5"/>
  <c r="T1235" i="5"/>
  <c r="B1236" i="5"/>
  <c r="T1236" i="5"/>
  <c r="B1237" i="5"/>
  <c r="T1237" i="5"/>
  <c r="B1238" i="5"/>
  <c r="T1238" i="5"/>
  <c r="B1239" i="5"/>
  <c r="T1239" i="5"/>
  <c r="B1240" i="5"/>
  <c r="T1240" i="5" s="1"/>
  <c r="B1241" i="5"/>
  <c r="T1241" i="5"/>
  <c r="B1242" i="5"/>
  <c r="T1242" i="5"/>
  <c r="B1243" i="5"/>
  <c r="T1243" i="5"/>
  <c r="B1244" i="5"/>
  <c r="T1244" i="5"/>
  <c r="B1245" i="5"/>
  <c r="AB1245" i="5" s="1"/>
  <c r="T1245" i="5"/>
  <c r="B1246" i="5"/>
  <c r="T1246" i="5" s="1"/>
  <c r="B1247" i="5"/>
  <c r="T1247" i="5"/>
  <c r="B1248" i="5"/>
  <c r="T1248" i="5"/>
  <c r="B1249" i="5"/>
  <c r="T1249" i="5"/>
  <c r="B1250" i="5"/>
  <c r="T1250" i="5"/>
  <c r="B1251" i="5"/>
  <c r="S1251" i="5" s="1"/>
  <c r="T1251" i="5"/>
  <c r="B1252" i="5"/>
  <c r="T1252" i="5" s="1"/>
  <c r="B1253" i="5"/>
  <c r="T1253" i="5"/>
  <c r="B1254" i="5"/>
  <c r="T1254" i="5"/>
  <c r="B1255" i="5"/>
  <c r="T1255" i="5"/>
  <c r="B1256" i="5"/>
  <c r="T1256" i="5"/>
  <c r="B1257" i="5"/>
  <c r="T1257" i="5"/>
  <c r="B1258" i="5"/>
  <c r="T1258" i="5" s="1"/>
  <c r="B1259" i="5"/>
  <c r="T1259" i="5"/>
  <c r="B1260" i="5"/>
  <c r="T1260" i="5"/>
  <c r="B1261" i="5"/>
  <c r="T1261" i="5"/>
  <c r="B1262" i="5"/>
  <c r="T1262" i="5"/>
  <c r="B1263" i="5"/>
  <c r="T1263" i="5" s="1"/>
  <c r="B1264" i="5"/>
  <c r="T1264" i="5" s="1"/>
  <c r="B1265" i="5"/>
  <c r="T1265" i="5"/>
  <c r="B1266" i="5"/>
  <c r="T1266" i="5"/>
  <c r="B1267" i="5"/>
  <c r="T1267" i="5"/>
  <c r="B1268" i="5"/>
  <c r="T1268" i="5"/>
  <c r="B1269" i="5"/>
  <c r="T1269" i="5"/>
  <c r="B1270" i="5"/>
  <c r="T1270" i="5" s="1"/>
  <c r="B1271" i="5"/>
  <c r="T1271" i="5"/>
  <c r="B1272" i="5"/>
  <c r="T1272" i="5"/>
  <c r="B1273" i="5"/>
  <c r="T1273" i="5"/>
  <c r="B1274" i="5"/>
  <c r="T1274" i="5"/>
  <c r="B1275" i="5"/>
  <c r="T1275" i="5"/>
  <c r="B1276" i="5"/>
  <c r="T1276" i="5" s="1"/>
  <c r="B1277" i="5"/>
  <c r="T1277" i="5"/>
  <c r="B1278" i="5"/>
  <c r="T1278" i="5"/>
  <c r="B1279" i="5"/>
  <c r="T1279" i="5"/>
  <c r="B1280" i="5"/>
  <c r="T1280" i="5"/>
  <c r="B1281" i="5"/>
  <c r="B1282" i="5"/>
  <c r="T1282" i="5" s="1"/>
  <c r="B1283" i="5"/>
  <c r="T1283" i="5"/>
  <c r="B1284" i="5"/>
  <c r="T1284" i="5"/>
  <c r="B1285" i="5"/>
  <c r="T1285" i="5"/>
  <c r="B1286" i="5"/>
  <c r="T1286" i="5"/>
  <c r="B1287" i="5"/>
  <c r="T1287" i="5" s="1"/>
  <c r="B1288" i="5"/>
  <c r="T1288" i="5" s="1"/>
  <c r="B1289" i="5"/>
  <c r="T1289" i="5"/>
  <c r="B1290" i="5"/>
  <c r="T1290" i="5"/>
  <c r="B1291" i="5"/>
  <c r="T1291" i="5"/>
  <c r="B1292" i="5"/>
  <c r="T1292" i="5"/>
  <c r="B1293" i="5"/>
  <c r="AB1293" i="5" s="1"/>
  <c r="T1293" i="5"/>
  <c r="B1294" i="5"/>
  <c r="T1294" i="5" s="1"/>
  <c r="B1295" i="5"/>
  <c r="T1295" i="5"/>
  <c r="B1296" i="5"/>
  <c r="T1296" i="5"/>
  <c r="B1297" i="5"/>
  <c r="T1297" i="5"/>
  <c r="B1298" i="5"/>
  <c r="T1298" i="5"/>
  <c r="B1299" i="5"/>
  <c r="S1299" i="5" s="1"/>
  <c r="T1299" i="5"/>
  <c r="B1300" i="5"/>
  <c r="T1300" i="5" s="1"/>
  <c r="B1301" i="5"/>
  <c r="T1301" i="5"/>
  <c r="B1302" i="5"/>
  <c r="T1302" i="5"/>
  <c r="B1303" i="5"/>
  <c r="T1303" i="5"/>
  <c r="B1304" i="5"/>
  <c r="T1304" i="5"/>
  <c r="B1305" i="5"/>
  <c r="T1305" i="5"/>
  <c r="B1306" i="5"/>
  <c r="T1306" i="5" s="1"/>
  <c r="B1307" i="5"/>
  <c r="T1307" i="5"/>
  <c r="B1308" i="5"/>
  <c r="T1308" i="5"/>
  <c r="B1309" i="5"/>
  <c r="T1309" i="5"/>
  <c r="B1310" i="5"/>
  <c r="T1310" i="5"/>
  <c r="B1311" i="5"/>
  <c r="AB1311" i="5" s="1"/>
  <c r="T1311" i="5"/>
  <c r="B1312" i="5"/>
  <c r="T1312" i="5" s="1"/>
  <c r="B1313" i="5"/>
  <c r="T1313" i="5"/>
  <c r="B1314" i="5"/>
  <c r="T1314" i="5"/>
  <c r="B1315" i="5"/>
  <c r="T1315" i="5"/>
  <c r="B1316" i="5"/>
  <c r="T1316" i="5"/>
  <c r="B1317" i="5"/>
  <c r="T1317" i="5" s="1"/>
  <c r="B1318" i="5"/>
  <c r="T1318" i="5" s="1"/>
  <c r="B1319" i="5"/>
  <c r="T1319" i="5"/>
  <c r="B1320" i="5"/>
  <c r="T1320" i="5"/>
  <c r="B1321" i="5"/>
  <c r="T1321" i="5"/>
  <c r="B1322" i="5"/>
  <c r="T1322" i="5"/>
  <c r="B1323" i="5"/>
  <c r="T1323" i="5"/>
  <c r="B1324" i="5"/>
  <c r="T1324" i="5" s="1"/>
  <c r="B1325" i="5"/>
  <c r="T1325" i="5"/>
  <c r="B1326" i="5"/>
  <c r="T1326" i="5"/>
  <c r="B1327" i="5"/>
  <c r="T1327" i="5"/>
  <c r="B1328" i="5"/>
  <c r="T1328" i="5"/>
  <c r="B1329" i="5"/>
  <c r="T1329" i="5"/>
  <c r="B1330" i="5"/>
  <c r="T1330" i="5" s="1"/>
  <c r="B1331" i="5"/>
  <c r="T1331" i="5"/>
  <c r="B1332" i="5"/>
  <c r="T1332" i="5"/>
  <c r="B1333" i="5"/>
  <c r="T1333" i="5"/>
  <c r="B1334" i="5"/>
  <c r="T1334" i="5"/>
  <c r="B1335" i="5"/>
  <c r="T1335" i="5" s="1"/>
  <c r="B1336" i="5"/>
  <c r="T1336" i="5" s="1"/>
  <c r="B1337" i="5"/>
  <c r="T1337" i="5"/>
  <c r="B1338" i="5"/>
  <c r="T1338" i="5"/>
  <c r="B1339" i="5"/>
  <c r="T1339" i="5"/>
  <c r="B1340" i="5"/>
  <c r="T1340" i="5"/>
  <c r="B1341" i="5"/>
  <c r="T1341" i="5"/>
  <c r="B1342" i="5"/>
  <c r="T1342" i="5" s="1"/>
  <c r="B1343" i="5"/>
  <c r="T1343" i="5"/>
  <c r="B1344" i="5"/>
  <c r="T1344" i="5"/>
  <c r="B1345" i="5"/>
  <c r="T1345" i="5"/>
  <c r="B1346" i="5"/>
  <c r="T1346" i="5"/>
  <c r="B1347" i="5"/>
  <c r="T1347" i="5"/>
  <c r="B1348" i="5"/>
  <c r="T1348" i="5" s="1"/>
  <c r="B1349" i="5"/>
  <c r="T1349" i="5"/>
  <c r="B1350" i="5"/>
  <c r="T1350" i="5"/>
  <c r="B1351" i="5"/>
  <c r="T1351" i="5"/>
  <c r="B1352" i="5"/>
  <c r="T1352" i="5"/>
  <c r="B1353" i="5"/>
  <c r="T1353" i="5" s="1"/>
  <c r="B1354" i="5"/>
  <c r="T1354" i="5" s="1"/>
  <c r="B1355" i="5"/>
  <c r="T1355" i="5"/>
  <c r="B1356" i="5"/>
  <c r="T1356" i="5"/>
  <c r="B1357" i="5"/>
  <c r="T1357" i="5"/>
  <c r="B1358" i="5"/>
  <c r="T1358" i="5"/>
  <c r="B1359" i="5"/>
  <c r="AB1359" i="5" s="1"/>
  <c r="T1359" i="5"/>
  <c r="B1360" i="5"/>
  <c r="T1360" i="5" s="1"/>
  <c r="B1361" i="5"/>
  <c r="T1361" i="5"/>
  <c r="B1362" i="5"/>
  <c r="T1362" i="5"/>
  <c r="B1363" i="5"/>
  <c r="T1363" i="5"/>
  <c r="B1364" i="5"/>
  <c r="T1364" i="5"/>
  <c r="B1365" i="5"/>
  <c r="T1365" i="5"/>
  <c r="B1366" i="5"/>
  <c r="T1366" i="5" s="1"/>
  <c r="B1367" i="5"/>
  <c r="T1367" i="5"/>
  <c r="B1368" i="5"/>
  <c r="T1368" i="5"/>
  <c r="B1369" i="5"/>
  <c r="T1369" i="5"/>
  <c r="B1370" i="5"/>
  <c r="T1370" i="5"/>
  <c r="B1371" i="5"/>
  <c r="S1371" i="5" s="1"/>
  <c r="T1371" i="5"/>
  <c r="B1372" i="5"/>
  <c r="T1372" i="5" s="1"/>
  <c r="B1373" i="5"/>
  <c r="T1373" i="5"/>
  <c r="B1374" i="5"/>
  <c r="T1374" i="5"/>
  <c r="B1375" i="5"/>
  <c r="T1375" i="5"/>
  <c r="B1376" i="5"/>
  <c r="T1376" i="5"/>
  <c r="B1377" i="5"/>
  <c r="T1377" i="5" s="1"/>
  <c r="B1378" i="5"/>
  <c r="T1378" i="5" s="1"/>
  <c r="B1379" i="5"/>
  <c r="T1379" i="5"/>
  <c r="B1380" i="5"/>
  <c r="T1380" i="5"/>
  <c r="B1381" i="5"/>
  <c r="T1381" i="5"/>
  <c r="B1382" i="5"/>
  <c r="T1382" i="5"/>
  <c r="B1383" i="5"/>
  <c r="AB1383" i="5" s="1"/>
  <c r="T1383" i="5"/>
  <c r="B1384" i="5"/>
  <c r="T1384" i="5" s="1"/>
  <c r="B1385" i="5"/>
  <c r="T1385" i="5"/>
  <c r="B1386" i="5"/>
  <c r="T1386" i="5"/>
  <c r="B1387" i="5"/>
  <c r="T1387" i="5"/>
  <c r="B1388" i="5"/>
  <c r="T1388" i="5"/>
  <c r="B1389" i="5"/>
  <c r="B1390" i="5"/>
  <c r="T1390" i="5" s="1"/>
  <c r="B1391" i="5"/>
  <c r="T1391" i="5"/>
  <c r="B1392" i="5"/>
  <c r="T1392" i="5"/>
  <c r="B1393" i="5"/>
  <c r="T1393" i="5"/>
  <c r="B1394" i="5"/>
  <c r="T1394" i="5"/>
  <c r="B1395" i="5"/>
  <c r="AB1395" i="5" s="1"/>
  <c r="T1395" i="5"/>
  <c r="B1396" i="5"/>
  <c r="T1396" i="5" s="1"/>
  <c r="B1397" i="5"/>
  <c r="T1397" i="5"/>
  <c r="B1398" i="5"/>
  <c r="T1398" i="5"/>
  <c r="B1399" i="5"/>
  <c r="T1399" i="5"/>
  <c r="B1400" i="5"/>
  <c r="T1400" i="5"/>
  <c r="B1401" i="5"/>
  <c r="T1401" i="5"/>
  <c r="B1402" i="5"/>
  <c r="T1402" i="5" s="1"/>
  <c r="B1403" i="5"/>
  <c r="T1403" i="5"/>
  <c r="B1404" i="5"/>
  <c r="T1404" i="5"/>
  <c r="B1405" i="5"/>
  <c r="T1405" i="5"/>
  <c r="B1406" i="5"/>
  <c r="T1406" i="5"/>
  <c r="B1407" i="5"/>
  <c r="T1407" i="5" s="1"/>
  <c r="B1408" i="5"/>
  <c r="T1408" i="5" s="1"/>
  <c r="B1409" i="5"/>
  <c r="T1409" i="5"/>
  <c r="B1410" i="5"/>
  <c r="T1410" i="5"/>
  <c r="B1411" i="5"/>
  <c r="T1411" i="5"/>
  <c r="B1412" i="5"/>
  <c r="T1412" i="5"/>
  <c r="B1413" i="5"/>
  <c r="T1413" i="5"/>
  <c r="B1414" i="5"/>
  <c r="T1414" i="5" s="1"/>
  <c r="B1415" i="5"/>
  <c r="T1415" i="5"/>
  <c r="B1416" i="5"/>
  <c r="T1416" i="5"/>
  <c r="B1417" i="5"/>
  <c r="T1417" i="5"/>
  <c r="B1418" i="5"/>
  <c r="T1418" i="5"/>
  <c r="B1419" i="5"/>
  <c r="T1419" i="5"/>
  <c r="B1420" i="5"/>
  <c r="T1420" i="5" s="1"/>
  <c r="B1421" i="5"/>
  <c r="T1421" i="5"/>
  <c r="B1422" i="5"/>
  <c r="T1422" i="5"/>
  <c r="B1423" i="5"/>
  <c r="T1423" i="5"/>
  <c r="B1424" i="5"/>
  <c r="T1424" i="5"/>
  <c r="B1425" i="5"/>
  <c r="T1425" i="5" s="1"/>
  <c r="B1426" i="5"/>
  <c r="T1426" i="5" s="1"/>
  <c r="B1427" i="5"/>
  <c r="T1427" i="5"/>
  <c r="B1428" i="5"/>
  <c r="T1428" i="5"/>
  <c r="B1429" i="5"/>
  <c r="T1429" i="5"/>
  <c r="B1430" i="5"/>
  <c r="T1430" i="5"/>
  <c r="B1431" i="5"/>
  <c r="T1431" i="5"/>
  <c r="B1432" i="5"/>
  <c r="T1432" i="5" s="1"/>
  <c r="B1433" i="5"/>
  <c r="T1433" i="5"/>
  <c r="B1434" i="5"/>
  <c r="T1434" i="5"/>
  <c r="B1435" i="5"/>
  <c r="T1435" i="5"/>
  <c r="B1436" i="5"/>
  <c r="T1436" i="5"/>
  <c r="B1437" i="5"/>
  <c r="T1437" i="5" s="1"/>
  <c r="B1438" i="5"/>
  <c r="T1438" i="5" s="1"/>
  <c r="B1439" i="5"/>
  <c r="T1439" i="5"/>
  <c r="B1440" i="5"/>
  <c r="T1440" i="5"/>
  <c r="B1441" i="5"/>
  <c r="T1441" i="5"/>
  <c r="B1442" i="5"/>
  <c r="T1442" i="5"/>
  <c r="B1443" i="5"/>
  <c r="S1443" i="5" s="1"/>
  <c r="T1443" i="5"/>
  <c r="B1444" i="5"/>
  <c r="T1444" i="5" s="1"/>
  <c r="B1445" i="5"/>
  <c r="T1445" i="5"/>
  <c r="B1446" i="5"/>
  <c r="T1446" i="5"/>
  <c r="B1447" i="5"/>
  <c r="T1447" i="5"/>
  <c r="B1448" i="5"/>
  <c r="T1448" i="5"/>
  <c r="B1449" i="5"/>
  <c r="T1449" i="5" s="1"/>
  <c r="B1450" i="5"/>
  <c r="T1450" i="5" s="1"/>
  <c r="B1451" i="5"/>
  <c r="T1451" i="5"/>
  <c r="B1452" i="5"/>
  <c r="T1452" i="5"/>
  <c r="B1453" i="5"/>
  <c r="T1453" i="5"/>
  <c r="B1454" i="5"/>
  <c r="T1454" i="5"/>
  <c r="B1455" i="5"/>
  <c r="T1455" i="5"/>
  <c r="B1456" i="5"/>
  <c r="T1456" i="5" s="1"/>
  <c r="B1457" i="5"/>
  <c r="T1457" i="5"/>
  <c r="B1458" i="5"/>
  <c r="T1458" i="5"/>
  <c r="B1459" i="5"/>
  <c r="T1459" i="5"/>
  <c r="B1460" i="5"/>
  <c r="T1460" i="5"/>
  <c r="B1461" i="5"/>
  <c r="T1461" i="5"/>
  <c r="B1462" i="5"/>
  <c r="T1462" i="5" s="1"/>
  <c r="B1463" i="5"/>
  <c r="T1463" i="5"/>
  <c r="B1464" i="5"/>
  <c r="T1464" i="5"/>
  <c r="B1465" i="5"/>
  <c r="T1465" i="5"/>
  <c r="B1466" i="5"/>
  <c r="T1466" i="5"/>
  <c r="B1467" i="5"/>
  <c r="T1467" i="5"/>
  <c r="B1468" i="5"/>
  <c r="T1468" i="5" s="1"/>
  <c r="B1469" i="5"/>
  <c r="T1469" i="5"/>
  <c r="B1470" i="5"/>
  <c r="T1470" i="5"/>
  <c r="B1471" i="5"/>
  <c r="T1471" i="5"/>
  <c r="B1472" i="5"/>
  <c r="T1472" i="5"/>
  <c r="B1473" i="5"/>
  <c r="T1473" i="5"/>
  <c r="B1474" i="5"/>
  <c r="T1474" i="5" s="1"/>
  <c r="B1475" i="5"/>
  <c r="T1475" i="5"/>
  <c r="B1476" i="5"/>
  <c r="T1476" i="5"/>
  <c r="B1477" i="5"/>
  <c r="T1477" i="5"/>
  <c r="B1478" i="5"/>
  <c r="T1478" i="5"/>
  <c r="B1479" i="5"/>
  <c r="T1479" i="5" s="1"/>
  <c r="B1480" i="5"/>
  <c r="T1480" i="5" s="1"/>
  <c r="B1481" i="5"/>
  <c r="T1481" i="5"/>
  <c r="B1482" i="5"/>
  <c r="T1482" i="5"/>
  <c r="B1483" i="5"/>
  <c r="T1483" i="5"/>
  <c r="B1484" i="5"/>
  <c r="T1484" i="5"/>
  <c r="B1485" i="5"/>
  <c r="T1485" i="5"/>
  <c r="B1486" i="5"/>
  <c r="T1486" i="5" s="1"/>
  <c r="B1487" i="5"/>
  <c r="T1487" i="5"/>
  <c r="B1488" i="5"/>
  <c r="T1488" i="5"/>
  <c r="B1489" i="5"/>
  <c r="T1489" i="5"/>
  <c r="B1490" i="5"/>
  <c r="T1490" i="5"/>
  <c r="B1491" i="5"/>
  <c r="T1491" i="5"/>
  <c r="B1492" i="5"/>
  <c r="T1492" i="5" s="1"/>
  <c r="B1493" i="5"/>
  <c r="T1493" i="5"/>
  <c r="B1494" i="5"/>
  <c r="T1494" i="5"/>
  <c r="B1495" i="5"/>
  <c r="T1495" i="5"/>
  <c r="B1496" i="5"/>
  <c r="T1496" i="5"/>
  <c r="B1497" i="5"/>
  <c r="B1498" i="5"/>
  <c r="T1498" i="5" s="1"/>
  <c r="B1499" i="5"/>
  <c r="T1499" i="5"/>
  <c r="B1500" i="5"/>
  <c r="T1500" i="5"/>
  <c r="B1501" i="5"/>
  <c r="T1501" i="5"/>
  <c r="B1502" i="5"/>
  <c r="T1502" i="5"/>
  <c r="B1503" i="5"/>
  <c r="T1503" i="5"/>
  <c r="B1504" i="5"/>
  <c r="T1504" i="5" s="1"/>
  <c r="B1505" i="5"/>
  <c r="T1505" i="5"/>
  <c r="B1506" i="5"/>
  <c r="T1506" i="5"/>
  <c r="B1507" i="5"/>
  <c r="T1507" i="5"/>
  <c r="B1508" i="5"/>
  <c r="T1508" i="5"/>
  <c r="B1509" i="5"/>
  <c r="B1510" i="5"/>
  <c r="T1510" i="5" s="1"/>
  <c r="B1511" i="5"/>
  <c r="T1511" i="5"/>
  <c r="B1512" i="5"/>
  <c r="T1512" i="5"/>
  <c r="B1513" i="5"/>
  <c r="T1513" i="5"/>
  <c r="B1514" i="5"/>
  <c r="T1514" i="5"/>
  <c r="B1515" i="5"/>
  <c r="T1515" i="5"/>
  <c r="B1516" i="5"/>
  <c r="T1516" i="5" s="1"/>
  <c r="B1517" i="5"/>
  <c r="T1517" i="5"/>
  <c r="B1518" i="5"/>
  <c r="T1518" i="5"/>
  <c r="B1519" i="5"/>
  <c r="T1519" i="5"/>
  <c r="B1520" i="5"/>
  <c r="T1520" i="5"/>
  <c r="B1521" i="5"/>
  <c r="AB1521" i="5" s="1"/>
  <c r="T1521" i="5"/>
  <c r="B1522" i="5"/>
  <c r="T1522" i="5" s="1"/>
  <c r="B1523" i="5"/>
  <c r="T1523" i="5"/>
  <c r="B1524" i="5"/>
  <c r="T1524" i="5"/>
  <c r="B1525" i="5"/>
  <c r="T1525" i="5"/>
  <c r="B1526" i="5"/>
  <c r="T1526" i="5"/>
  <c r="B1527" i="5"/>
  <c r="T1527" i="5"/>
  <c r="B1528" i="5"/>
  <c r="T1528" i="5" s="1"/>
  <c r="B1529" i="5"/>
  <c r="T1529" i="5"/>
  <c r="B1530" i="5"/>
  <c r="T1530" i="5"/>
  <c r="B1531" i="5"/>
  <c r="T1531" i="5"/>
  <c r="B1532" i="5"/>
  <c r="T1532" i="5"/>
  <c r="B1533" i="5"/>
  <c r="B1534" i="5"/>
  <c r="T1534" i="5" s="1"/>
  <c r="B1535" i="5"/>
  <c r="T1535" i="5"/>
  <c r="B1536" i="5"/>
  <c r="T1536" i="5"/>
  <c r="B1537" i="5"/>
  <c r="T1537" i="5"/>
  <c r="B1538" i="5"/>
  <c r="T1538" i="5"/>
  <c r="B1539" i="5"/>
  <c r="S1539" i="5" s="1"/>
  <c r="T1539" i="5"/>
  <c r="B1540" i="5"/>
  <c r="T1540" i="5" s="1"/>
  <c r="B1541" i="5"/>
  <c r="T1541" i="5"/>
  <c r="B1542" i="5"/>
  <c r="T1542" i="5"/>
  <c r="B1543" i="5"/>
  <c r="T1543" i="5"/>
  <c r="B1544" i="5"/>
  <c r="T1544" i="5"/>
  <c r="B1545" i="5"/>
  <c r="S1545" i="5" s="1"/>
  <c r="T1545" i="5"/>
  <c r="B1546" i="5"/>
  <c r="T1546" i="5" s="1"/>
  <c r="B1547" i="5"/>
  <c r="T1547" i="5"/>
  <c r="B1548" i="5"/>
  <c r="T1548" i="5"/>
  <c r="B1549" i="5"/>
  <c r="T1549" i="5"/>
  <c r="B1550" i="5"/>
  <c r="T1550" i="5"/>
  <c r="B1551" i="5"/>
  <c r="T1551" i="5" s="1"/>
  <c r="B1552" i="5"/>
  <c r="T1552" i="5" s="1"/>
  <c r="B1553" i="5"/>
  <c r="T1553" i="5"/>
  <c r="B1554" i="5"/>
  <c r="T1554" i="5"/>
  <c r="B1555" i="5"/>
  <c r="T1555" i="5"/>
  <c r="B1556" i="5"/>
  <c r="T1556" i="5"/>
  <c r="B1557" i="5"/>
  <c r="T1557" i="5"/>
  <c r="B1558" i="5"/>
  <c r="T1558" i="5" s="1"/>
  <c r="B1559" i="5"/>
  <c r="T1559" i="5"/>
  <c r="B1560" i="5"/>
  <c r="T1560" i="5"/>
  <c r="B1561" i="5"/>
  <c r="T1561" i="5"/>
  <c r="B1562" i="5"/>
  <c r="T1562" i="5"/>
  <c r="B1563" i="5"/>
  <c r="T1563" i="5"/>
  <c r="B1564" i="5"/>
  <c r="T1564" i="5" s="1"/>
  <c r="B1565" i="5"/>
  <c r="T1565" i="5"/>
  <c r="B1566" i="5"/>
  <c r="T1566" i="5"/>
  <c r="B1567" i="5"/>
  <c r="T1567" i="5"/>
  <c r="B1568" i="5"/>
  <c r="T1568" i="5"/>
  <c r="B1569" i="5"/>
  <c r="T1569" i="5" s="1"/>
  <c r="B1570" i="5"/>
  <c r="T1570" i="5" s="1"/>
  <c r="B1571" i="5"/>
  <c r="T1571" i="5"/>
  <c r="B1572" i="5"/>
  <c r="T1572" i="5"/>
  <c r="B1573" i="5"/>
  <c r="T1573" i="5"/>
  <c r="B1574" i="5"/>
  <c r="T1574" i="5"/>
  <c r="B1575" i="5"/>
  <c r="S1575" i="5" s="1"/>
  <c r="B1576" i="5"/>
  <c r="T1576" i="5" s="1"/>
  <c r="B1577" i="5"/>
  <c r="T1577" i="5"/>
  <c r="B1578" i="5"/>
  <c r="T1578" i="5"/>
  <c r="B1579" i="5"/>
  <c r="T1579" i="5"/>
  <c r="B1580" i="5"/>
  <c r="T1580" i="5"/>
  <c r="B1581" i="5"/>
  <c r="S1581" i="5" s="1"/>
  <c r="T1581" i="5"/>
  <c r="B1582" i="5"/>
  <c r="T1582" i="5" s="1"/>
  <c r="B1583" i="5"/>
  <c r="T1583" i="5"/>
  <c r="B1584" i="5"/>
  <c r="T1584" i="5"/>
  <c r="B1585" i="5"/>
  <c r="T1585" i="5"/>
  <c r="B1586" i="5"/>
  <c r="T1586" i="5"/>
  <c r="B1587" i="5"/>
  <c r="T1587" i="5"/>
  <c r="B1588" i="5"/>
  <c r="T1588" i="5" s="1"/>
  <c r="B1589" i="5"/>
  <c r="T1589" i="5"/>
  <c r="B1590" i="5"/>
  <c r="T1590" i="5"/>
  <c r="B1591" i="5"/>
  <c r="T1591" i="5"/>
  <c r="B1592" i="5"/>
  <c r="T1592" i="5"/>
  <c r="B1593" i="5"/>
  <c r="B1594" i="5"/>
  <c r="T1594" i="5" s="1"/>
  <c r="B1595" i="5"/>
  <c r="T1595" i="5"/>
  <c r="B1596" i="5"/>
  <c r="T1596" i="5"/>
  <c r="B1597" i="5"/>
  <c r="T1597" i="5"/>
  <c r="B1598" i="5"/>
  <c r="T1598" i="5"/>
  <c r="B1599" i="5"/>
  <c r="T1599" i="5" s="1"/>
  <c r="B1600" i="5"/>
  <c r="T1600" i="5" s="1"/>
  <c r="B1601" i="5"/>
  <c r="T1601" i="5"/>
  <c r="B1602" i="5"/>
  <c r="T1602" i="5"/>
  <c r="B1603" i="5"/>
  <c r="T1603" i="5"/>
  <c r="B1604" i="5"/>
  <c r="T1604" i="5"/>
  <c r="B1605" i="5"/>
  <c r="AB1605" i="5" s="1"/>
  <c r="T1605" i="5"/>
  <c r="B1606" i="5"/>
  <c r="T1606" i="5" s="1"/>
  <c r="B1607" i="5"/>
  <c r="T1607" i="5"/>
  <c r="B1608" i="5"/>
  <c r="T1608" i="5"/>
  <c r="B1609" i="5"/>
  <c r="T1609" i="5"/>
  <c r="B1610" i="5"/>
  <c r="T1610" i="5"/>
  <c r="B1611" i="5"/>
  <c r="AB1611" i="5" s="1"/>
  <c r="T1611" i="5"/>
  <c r="B1612" i="5"/>
  <c r="T1612" i="5" s="1"/>
  <c r="B1613" i="5"/>
  <c r="T1613" i="5"/>
  <c r="B1614" i="5"/>
  <c r="T1614" i="5"/>
  <c r="B1615" i="5"/>
  <c r="T1615" i="5"/>
  <c r="B1616" i="5"/>
  <c r="T1616" i="5"/>
  <c r="B1617" i="5"/>
  <c r="T1617" i="5"/>
  <c r="B1618" i="5"/>
  <c r="T1618" i="5" s="1"/>
  <c r="B1619" i="5"/>
  <c r="T1619" i="5"/>
  <c r="B1620" i="5"/>
  <c r="T1620" i="5"/>
  <c r="B1621" i="5"/>
  <c r="T1621" i="5"/>
  <c r="B1622" i="5"/>
  <c r="T1622" i="5"/>
  <c r="B1623" i="5"/>
  <c r="T1623" i="5" s="1"/>
  <c r="B1624" i="5"/>
  <c r="T1624" i="5" s="1"/>
  <c r="B1625" i="5"/>
  <c r="T1625" i="5"/>
  <c r="B1626" i="5"/>
  <c r="T1626" i="5"/>
  <c r="B1627" i="5"/>
  <c r="T1627" i="5"/>
  <c r="B1628" i="5"/>
  <c r="T1628" i="5"/>
  <c r="B1629" i="5"/>
  <c r="T1629" i="5"/>
  <c r="B1630" i="5"/>
  <c r="T1630" i="5" s="1"/>
  <c r="B1631" i="5"/>
  <c r="T1631" i="5"/>
  <c r="B1632" i="5"/>
  <c r="T1632" i="5"/>
  <c r="B1633" i="5"/>
  <c r="T1633" i="5"/>
  <c r="B1634" i="5"/>
  <c r="T1634" i="5"/>
  <c r="B1635" i="5"/>
  <c r="T1635" i="5"/>
  <c r="B1636" i="5"/>
  <c r="T1636" i="5" s="1"/>
  <c r="B1637" i="5"/>
  <c r="T1637" i="5"/>
  <c r="B1638" i="5"/>
  <c r="T1638" i="5"/>
  <c r="B1639" i="5"/>
  <c r="T1639" i="5"/>
  <c r="B1640" i="5"/>
  <c r="T1640" i="5"/>
  <c r="B1641" i="5"/>
  <c r="B1642" i="5"/>
  <c r="T1642" i="5" s="1"/>
  <c r="B1643" i="5"/>
  <c r="T1643" i="5"/>
  <c r="B1644" i="5"/>
  <c r="T1644" i="5"/>
  <c r="B1645" i="5"/>
  <c r="T1645" i="5"/>
  <c r="B1646" i="5"/>
  <c r="T1646" i="5"/>
  <c r="B1647" i="5"/>
  <c r="T1647" i="5"/>
  <c r="B1648" i="5"/>
  <c r="T1648" i="5" s="1"/>
  <c r="B1649" i="5"/>
  <c r="T1649" i="5"/>
  <c r="B1650" i="5"/>
  <c r="T1650" i="5"/>
  <c r="B1651" i="5"/>
  <c r="T1651" i="5"/>
  <c r="B1652" i="5"/>
  <c r="T1652" i="5"/>
  <c r="B1653" i="5"/>
  <c r="T1653" i="5" s="1"/>
  <c r="B1654" i="5"/>
  <c r="T1654" i="5" s="1"/>
  <c r="B1655" i="5"/>
  <c r="T1655" i="5"/>
  <c r="B1656" i="5"/>
  <c r="T1656" i="5"/>
  <c r="B1657" i="5"/>
  <c r="T1657" i="5"/>
  <c r="B1658" i="5"/>
  <c r="T1658" i="5"/>
  <c r="B1659" i="5"/>
  <c r="T1659" i="5"/>
  <c r="B1660" i="5"/>
  <c r="T1660" i="5" s="1"/>
  <c r="B1661" i="5"/>
  <c r="T1661" i="5"/>
  <c r="B1662" i="5"/>
  <c r="T1662" i="5"/>
  <c r="B1663" i="5"/>
  <c r="T1663" i="5"/>
  <c r="B1664" i="5"/>
  <c r="T1664" i="5"/>
  <c r="B1665" i="5"/>
  <c r="AB1665" i="5" s="1"/>
  <c r="T1665" i="5"/>
  <c r="B1666" i="5"/>
  <c r="T1666" i="5" s="1"/>
  <c r="B1667" i="5"/>
  <c r="T1667" i="5"/>
  <c r="B1668" i="5"/>
  <c r="T1668" i="5"/>
  <c r="B1669" i="5"/>
  <c r="T1669" i="5"/>
  <c r="B1670" i="5"/>
  <c r="T1670" i="5"/>
  <c r="B1671" i="5"/>
  <c r="S1671" i="5" s="1"/>
  <c r="T1671" i="5"/>
  <c r="B1672" i="5"/>
  <c r="T1672" i="5" s="1"/>
  <c r="B1673" i="5"/>
  <c r="T1673" i="5"/>
  <c r="B1674" i="5"/>
  <c r="T1674" i="5"/>
  <c r="B1675" i="5"/>
  <c r="T1675" i="5"/>
  <c r="B1676" i="5"/>
  <c r="T1676" i="5"/>
  <c r="B1677" i="5"/>
  <c r="T1677" i="5"/>
  <c r="B1678" i="5"/>
  <c r="T1678" i="5" s="1"/>
  <c r="B1679" i="5"/>
  <c r="T1679" i="5"/>
  <c r="B1680" i="5"/>
  <c r="T1680" i="5"/>
  <c r="B1681" i="5"/>
  <c r="T1681" i="5"/>
  <c r="B1682" i="5"/>
  <c r="T1682" i="5"/>
  <c r="B1683" i="5"/>
  <c r="S1683" i="5" s="1"/>
  <c r="T1683" i="5"/>
  <c r="B1684" i="5"/>
  <c r="T1684" i="5" s="1"/>
  <c r="B1685" i="5"/>
  <c r="T1685" i="5"/>
  <c r="B1686" i="5"/>
  <c r="T1686" i="5" s="1"/>
  <c r="B1687" i="5"/>
  <c r="T1687" i="5"/>
  <c r="B1688" i="5"/>
  <c r="T1688" i="5"/>
  <c r="B1689" i="5"/>
  <c r="T1689" i="5"/>
  <c r="B1690" i="5"/>
  <c r="T1690" i="5" s="1"/>
  <c r="B1691" i="5"/>
  <c r="T1691" i="5"/>
  <c r="B1692" i="5"/>
  <c r="T1692" i="5"/>
  <c r="B1693" i="5"/>
  <c r="T1693" i="5"/>
  <c r="B1694" i="5"/>
  <c r="T1694" i="5"/>
  <c r="B1695" i="5"/>
  <c r="T1695" i="5"/>
  <c r="B1696" i="5"/>
  <c r="T1696" i="5" s="1"/>
  <c r="B1697" i="5"/>
  <c r="T1697" i="5"/>
  <c r="B1698" i="5"/>
  <c r="T1698" i="5"/>
  <c r="B1699" i="5"/>
  <c r="T1699" i="5"/>
  <c r="B1700" i="5"/>
  <c r="T1700" i="5"/>
  <c r="B1701" i="5"/>
  <c r="T1701" i="5"/>
  <c r="B1702" i="5"/>
  <c r="T1702" i="5" s="1"/>
  <c r="B1703" i="5"/>
  <c r="T1703" i="5"/>
  <c r="B1704" i="5"/>
  <c r="T1704" i="5" s="1"/>
  <c r="B1705" i="5"/>
  <c r="T1705" i="5"/>
  <c r="B1706" i="5"/>
  <c r="T1706" i="5"/>
  <c r="B1707" i="5"/>
  <c r="T1707" i="5" s="1"/>
  <c r="B1708" i="5"/>
  <c r="T1708" i="5"/>
  <c r="B1709" i="5"/>
  <c r="T1709" i="5"/>
  <c r="B1710" i="5"/>
  <c r="T1710" i="5" s="1"/>
  <c r="B1711" i="5"/>
  <c r="T1711" i="5"/>
  <c r="B1712" i="5"/>
  <c r="T1712" i="5"/>
  <c r="B1713" i="5"/>
  <c r="T1713" i="5" s="1"/>
  <c r="B1714" i="5"/>
  <c r="T1714" i="5"/>
  <c r="B1715" i="5"/>
  <c r="T1715" i="5"/>
  <c r="B1716" i="5"/>
  <c r="T1716" i="5" s="1"/>
  <c r="B1717" i="5"/>
  <c r="T1717" i="5"/>
  <c r="B1718" i="5"/>
  <c r="T1718" i="5"/>
  <c r="B1719" i="5"/>
  <c r="T1719" i="5"/>
  <c r="B1720" i="5"/>
  <c r="T1720" i="5" s="1"/>
  <c r="B1721" i="5"/>
  <c r="T1721" i="5"/>
  <c r="B1722" i="5"/>
  <c r="T1722" i="5" s="1"/>
  <c r="B1723" i="5"/>
  <c r="T1723" i="5"/>
  <c r="B1724" i="5"/>
  <c r="T1724" i="5"/>
  <c r="B1725" i="5"/>
  <c r="T1725" i="5" s="1"/>
  <c r="B1726" i="5"/>
  <c r="T1726" i="5" s="1"/>
  <c r="B1727" i="5"/>
  <c r="T1727" i="5"/>
  <c r="B1728" i="5"/>
  <c r="T1728" i="5" s="1"/>
  <c r="B1729" i="5"/>
  <c r="T1729" i="5"/>
  <c r="B1730" i="5"/>
  <c r="T1730" i="5"/>
  <c r="B1731" i="5"/>
  <c r="T1731" i="5" s="1"/>
  <c r="B1732" i="5"/>
  <c r="T1732" i="5"/>
  <c r="B1733" i="5"/>
  <c r="T1733" i="5"/>
  <c r="B1734" i="5"/>
  <c r="T1734" i="5" s="1"/>
  <c r="B1735" i="5"/>
  <c r="T1735" i="5"/>
  <c r="B1736" i="5"/>
  <c r="T1736" i="5"/>
  <c r="B1737" i="5"/>
  <c r="T1737" i="5" s="1"/>
  <c r="B1738" i="5"/>
  <c r="T1738" i="5" s="1"/>
  <c r="B1739" i="5"/>
  <c r="T1739" i="5"/>
  <c r="B1740" i="5"/>
  <c r="T1740" i="5" s="1"/>
  <c r="B1741" i="5"/>
  <c r="T1741" i="5"/>
  <c r="B1742" i="5"/>
  <c r="T1742" i="5"/>
  <c r="B1743" i="5"/>
  <c r="T1743" i="5"/>
  <c r="B1744" i="5"/>
  <c r="T1744" i="5" s="1"/>
  <c r="B1745" i="5"/>
  <c r="T1745" i="5"/>
  <c r="B1746" i="5"/>
  <c r="T1746" i="5" s="1"/>
  <c r="B1747" i="5"/>
  <c r="T1747" i="5"/>
  <c r="B1748" i="5"/>
  <c r="T1748" i="5"/>
  <c r="B1749" i="5"/>
  <c r="T1749" i="5"/>
  <c r="B1750" i="5"/>
  <c r="T1750" i="5"/>
  <c r="B1751" i="5"/>
  <c r="T1751" i="5"/>
  <c r="B1752" i="5"/>
  <c r="T1752" i="5" s="1"/>
  <c r="B1753" i="5"/>
  <c r="T1753" i="5"/>
  <c r="B1754" i="5"/>
  <c r="T1754" i="5"/>
  <c r="B1755" i="5"/>
  <c r="T1755" i="5"/>
  <c r="B1756" i="5"/>
  <c r="T1756" i="5"/>
  <c r="B1757" i="5"/>
  <c r="T1757" i="5"/>
  <c r="B1758" i="5"/>
  <c r="T1758" i="5" s="1"/>
  <c r="B1759" i="5"/>
  <c r="T1759" i="5"/>
  <c r="B1760" i="5"/>
  <c r="T1760" i="5"/>
  <c r="B1761" i="5"/>
  <c r="T1761" i="5" s="1"/>
  <c r="B1762" i="5"/>
  <c r="T1762" i="5"/>
  <c r="B1763" i="5"/>
  <c r="T1763" i="5"/>
  <c r="B1764" i="5"/>
  <c r="T1764" i="5" s="1"/>
  <c r="B1765" i="5"/>
  <c r="T1765" i="5"/>
  <c r="B1766" i="5"/>
  <c r="T1766" i="5"/>
  <c r="B1767" i="5"/>
  <c r="T1767" i="5" s="1"/>
  <c r="B1768" i="5"/>
  <c r="T1768" i="5"/>
  <c r="B1769" i="5"/>
  <c r="T1769" i="5"/>
  <c r="B1770" i="5"/>
  <c r="T1770" i="5" s="1"/>
  <c r="B1771" i="5"/>
  <c r="T1771" i="5"/>
  <c r="B1772" i="5"/>
  <c r="T1772" i="5"/>
  <c r="B1773" i="5"/>
  <c r="T1773" i="5"/>
  <c r="B1774" i="5"/>
  <c r="T1774" i="5" s="1"/>
  <c r="B1775" i="5"/>
  <c r="T1775" i="5"/>
  <c r="B1776" i="5"/>
  <c r="T1776" i="5" s="1"/>
  <c r="B1777" i="5"/>
  <c r="T1777" i="5"/>
  <c r="B1778" i="5"/>
  <c r="T1778" i="5"/>
  <c r="B1779" i="5"/>
  <c r="T1779" i="5" s="1"/>
  <c r="B1780" i="5"/>
  <c r="T1780" i="5"/>
  <c r="B1781" i="5"/>
  <c r="T1781" i="5"/>
  <c r="B1782" i="5"/>
  <c r="T1782" i="5" s="1"/>
  <c r="B1783" i="5"/>
  <c r="T1783" i="5"/>
  <c r="B1784" i="5"/>
  <c r="T1784" i="5"/>
  <c r="B1785" i="5"/>
  <c r="T1785" i="5" s="1"/>
  <c r="B1786" i="5"/>
  <c r="T1786" i="5"/>
  <c r="B1787" i="5"/>
  <c r="T1787" i="5"/>
  <c r="B1788" i="5"/>
  <c r="T1788" i="5" s="1"/>
  <c r="B1789" i="5"/>
  <c r="T1789" i="5"/>
  <c r="B1790" i="5"/>
  <c r="T1790" i="5"/>
  <c r="B1791" i="5"/>
  <c r="T1791" i="5"/>
  <c r="B1792" i="5"/>
  <c r="T1792" i="5" s="1"/>
  <c r="B1793" i="5"/>
  <c r="T1793" i="5"/>
  <c r="B1794" i="5"/>
  <c r="T1794" i="5" s="1"/>
  <c r="B1795" i="5"/>
  <c r="T1795" i="5"/>
  <c r="B1796" i="5"/>
  <c r="T1796" i="5"/>
  <c r="B1797" i="5"/>
  <c r="T1797" i="5" s="1"/>
  <c r="B1798" i="5"/>
  <c r="T1798" i="5" s="1"/>
  <c r="B1799" i="5"/>
  <c r="T1799" i="5"/>
  <c r="B1800" i="5"/>
  <c r="T1800" i="5" s="1"/>
  <c r="B1801" i="5"/>
  <c r="T1801" i="5"/>
  <c r="B1802" i="5"/>
  <c r="T1802" i="5"/>
  <c r="B1803" i="5"/>
  <c r="T1803" i="5" s="1"/>
  <c r="B1804" i="5"/>
  <c r="T1804" i="5"/>
  <c r="B1805" i="5"/>
  <c r="T1805" i="5"/>
  <c r="B1806" i="5"/>
  <c r="T1806" i="5" s="1"/>
  <c r="B1807" i="5"/>
  <c r="T1807" i="5"/>
  <c r="B1808" i="5"/>
  <c r="T1808" i="5"/>
  <c r="B1809" i="5"/>
  <c r="T1809" i="5" s="1"/>
  <c r="B1810" i="5"/>
  <c r="T1810" i="5" s="1"/>
  <c r="B1811" i="5"/>
  <c r="T1811" i="5"/>
  <c r="B1812" i="5"/>
  <c r="T1812" i="5" s="1"/>
  <c r="B1813" i="5"/>
  <c r="T1813" i="5"/>
  <c r="B1814" i="5"/>
  <c r="T1814" i="5"/>
  <c r="B1815" i="5"/>
  <c r="T1815" i="5" s="1"/>
  <c r="B1816" i="5"/>
  <c r="B1817" i="5"/>
  <c r="T1817" i="5"/>
  <c r="B1818" i="5"/>
  <c r="T1818" i="5" s="1"/>
  <c r="B1819" i="5"/>
  <c r="T1819" i="5"/>
  <c r="B1820" i="5"/>
  <c r="T1820" i="5"/>
  <c r="B1821" i="5"/>
  <c r="T1821" i="5"/>
  <c r="B1822" i="5"/>
  <c r="T1822" i="5"/>
  <c r="B1823" i="5"/>
  <c r="T1823" i="5"/>
  <c r="B1824" i="5"/>
  <c r="T1824" i="5" s="1"/>
  <c r="B1825" i="5"/>
  <c r="T1825" i="5"/>
  <c r="B1826" i="5"/>
  <c r="T1826" i="5"/>
  <c r="B1827" i="5"/>
  <c r="T1827" i="5" s="1"/>
  <c r="B1828" i="5"/>
  <c r="T1828" i="5" s="1"/>
  <c r="B1829" i="5"/>
  <c r="T1829" i="5"/>
  <c r="B1830" i="5"/>
  <c r="T1830" i="5" s="1"/>
  <c r="B1831" i="5"/>
  <c r="T1831" i="5"/>
  <c r="B1832" i="5"/>
  <c r="T1832" i="5"/>
  <c r="B1833" i="5"/>
  <c r="T1833" i="5"/>
  <c r="B1834" i="5"/>
  <c r="T1834" i="5" s="1"/>
  <c r="B1835" i="5"/>
  <c r="T1835" i="5"/>
  <c r="B1836" i="5"/>
  <c r="T1836" i="5" s="1"/>
  <c r="B1837" i="5"/>
  <c r="T1837" i="5"/>
  <c r="B1838" i="5"/>
  <c r="T1838" i="5"/>
  <c r="B1839" i="5"/>
  <c r="T1839" i="5" s="1"/>
  <c r="B1840" i="5"/>
  <c r="T1840" i="5" s="1"/>
  <c r="B1841" i="5"/>
  <c r="T1841" i="5"/>
  <c r="B1842" i="5"/>
  <c r="T1842" i="5" s="1"/>
  <c r="B1843" i="5"/>
  <c r="T1843" i="5"/>
  <c r="B1844" i="5"/>
  <c r="T1844" i="5"/>
  <c r="B1845" i="5"/>
  <c r="T1845" i="5"/>
  <c r="B1846" i="5"/>
  <c r="T1846" i="5"/>
  <c r="B1847" i="5"/>
  <c r="T1847" i="5"/>
  <c r="B1848" i="5"/>
  <c r="T1848" i="5" s="1"/>
  <c r="B1849" i="5"/>
  <c r="T1849" i="5"/>
  <c r="B1850" i="5"/>
  <c r="T1850" i="5"/>
  <c r="B1851" i="5"/>
  <c r="T1851" i="5" s="1"/>
  <c r="B1852" i="5"/>
  <c r="T1852" i="5"/>
  <c r="B1853" i="5"/>
  <c r="T1853" i="5"/>
  <c r="B1854" i="5"/>
  <c r="T1854" i="5" s="1"/>
  <c r="B1855" i="5"/>
  <c r="T1855" i="5"/>
  <c r="B1856" i="5"/>
  <c r="T1856" i="5"/>
  <c r="B1857" i="5"/>
  <c r="T1857" i="5" s="1"/>
  <c r="B1858" i="5"/>
  <c r="T1858" i="5"/>
  <c r="B1859" i="5"/>
  <c r="T1859" i="5"/>
  <c r="B1860" i="5"/>
  <c r="T1860" i="5" s="1"/>
  <c r="B1861" i="5"/>
  <c r="T1861" i="5"/>
  <c r="B1862" i="5"/>
  <c r="T1862" i="5"/>
  <c r="B1863" i="5"/>
  <c r="T1863" i="5"/>
  <c r="B1864" i="5"/>
  <c r="T1864" i="5" s="1"/>
  <c r="B1865" i="5"/>
  <c r="T1865" i="5"/>
  <c r="B1866" i="5"/>
  <c r="T1866" i="5" s="1"/>
  <c r="B1867" i="5"/>
  <c r="T1867" i="5"/>
  <c r="B1868" i="5"/>
  <c r="T1868" i="5"/>
  <c r="B1869" i="5"/>
  <c r="T1869" i="5" s="1"/>
  <c r="B1870" i="5"/>
  <c r="T1870" i="5" s="1"/>
  <c r="B1871" i="5"/>
  <c r="T1871" i="5"/>
  <c r="B1872" i="5"/>
  <c r="T1872" i="5" s="1"/>
  <c r="B1873" i="5"/>
  <c r="T1873" i="5"/>
  <c r="B1874" i="5"/>
  <c r="T1874" i="5"/>
  <c r="B1875" i="5"/>
  <c r="T1875" i="5"/>
  <c r="B1876" i="5"/>
  <c r="T1876" i="5"/>
  <c r="B1877" i="5"/>
  <c r="T1877" i="5"/>
  <c r="B1878" i="5"/>
  <c r="T1878" i="5" s="1"/>
  <c r="B1879" i="5"/>
  <c r="T1879" i="5"/>
  <c r="B1880" i="5"/>
  <c r="T1880" i="5"/>
  <c r="B1881" i="5"/>
  <c r="B1882" i="5"/>
  <c r="T1882" i="5" s="1"/>
  <c r="B1883" i="5"/>
  <c r="T1883" i="5"/>
  <c r="B1884" i="5"/>
  <c r="T1884" i="5" s="1"/>
  <c r="B1885" i="5"/>
  <c r="T1885" i="5"/>
  <c r="B1886" i="5"/>
  <c r="T1886" i="5"/>
  <c r="B1887" i="5"/>
  <c r="T1887" i="5"/>
  <c r="B1888" i="5"/>
  <c r="T1888" i="5" s="1"/>
  <c r="B1889" i="5"/>
  <c r="T1889" i="5"/>
  <c r="B1890" i="5"/>
  <c r="T1890" i="5" s="1"/>
  <c r="B1891" i="5"/>
  <c r="T1891" i="5"/>
  <c r="B1892" i="5"/>
  <c r="T1892" i="5"/>
  <c r="B1893" i="5"/>
  <c r="T1893" i="5"/>
  <c r="B1894" i="5"/>
  <c r="T1894" i="5"/>
  <c r="B1895" i="5"/>
  <c r="T1895" i="5"/>
  <c r="B1896" i="5"/>
  <c r="T1896" i="5" s="1"/>
  <c r="B1897" i="5"/>
  <c r="T1897" i="5"/>
  <c r="B1898" i="5"/>
  <c r="T1898" i="5"/>
  <c r="B1899" i="5"/>
  <c r="T1899" i="5"/>
  <c r="B1900" i="5"/>
  <c r="T1900" i="5" s="1"/>
  <c r="B1901" i="5"/>
  <c r="T1901" i="5"/>
  <c r="B1902" i="5"/>
  <c r="T1902" i="5" s="1"/>
  <c r="B1903" i="5"/>
  <c r="T1903" i="5"/>
  <c r="B1904" i="5"/>
  <c r="T1904" i="5"/>
  <c r="B1905" i="5"/>
  <c r="T1905" i="5" s="1"/>
  <c r="B1906" i="5"/>
  <c r="T1906" i="5"/>
  <c r="B1907" i="5"/>
  <c r="T1907" i="5"/>
  <c r="B1908" i="5"/>
  <c r="T1908" i="5" s="1"/>
  <c r="B1909" i="5"/>
  <c r="T1909" i="5"/>
  <c r="B1910" i="5"/>
  <c r="T1910" i="5"/>
  <c r="B1911" i="5"/>
  <c r="T1911" i="5" s="1"/>
  <c r="B1912" i="5"/>
  <c r="T1912" i="5"/>
  <c r="B1913" i="5"/>
  <c r="T1913" i="5"/>
  <c r="B1914" i="5"/>
  <c r="T1914" i="5" s="1"/>
  <c r="B1915" i="5"/>
  <c r="T1915" i="5"/>
  <c r="B1916" i="5"/>
  <c r="T1916" i="5"/>
  <c r="B1917" i="5"/>
  <c r="T1917" i="5"/>
  <c r="B1918" i="5"/>
  <c r="T1918" i="5" s="1"/>
  <c r="B1919" i="5"/>
  <c r="T1919" i="5"/>
  <c r="B1920" i="5"/>
  <c r="T1920" i="5" s="1"/>
  <c r="B1921" i="5"/>
  <c r="T1921" i="5"/>
  <c r="B1922" i="5"/>
  <c r="T1922" i="5"/>
  <c r="B1923" i="5"/>
  <c r="T1923" i="5" s="1"/>
  <c r="B1924" i="5"/>
  <c r="T1924" i="5"/>
  <c r="B1925" i="5"/>
  <c r="T1925" i="5"/>
  <c r="B1926" i="5"/>
  <c r="T1926" i="5" s="1"/>
  <c r="B1927" i="5"/>
  <c r="T1927" i="5"/>
  <c r="B1928" i="5"/>
  <c r="T1928" i="5"/>
  <c r="B1929" i="5"/>
  <c r="T1929" i="5" s="1"/>
  <c r="B1930" i="5"/>
  <c r="T1930" i="5"/>
  <c r="B1931" i="5"/>
  <c r="T1931" i="5"/>
  <c r="B1932" i="5"/>
  <c r="T1932" i="5" s="1"/>
  <c r="B1933" i="5"/>
  <c r="T1933" i="5"/>
  <c r="B1934" i="5"/>
  <c r="T1934" i="5"/>
  <c r="B1935" i="5"/>
  <c r="T1935" i="5"/>
  <c r="B1936" i="5"/>
  <c r="T1936" i="5" s="1"/>
  <c r="B1937" i="5"/>
  <c r="T1937" i="5"/>
  <c r="B1938" i="5"/>
  <c r="T1938" i="5" s="1"/>
  <c r="B1939" i="5"/>
  <c r="T1939" i="5"/>
  <c r="B1940" i="5"/>
  <c r="T1940" i="5"/>
  <c r="B1941" i="5"/>
  <c r="T1941" i="5" s="1"/>
  <c r="B1942" i="5"/>
  <c r="T1942" i="5" s="1"/>
  <c r="B1943" i="5"/>
  <c r="T1943" i="5"/>
  <c r="B1944" i="5"/>
  <c r="T1944" i="5" s="1"/>
  <c r="B1945" i="5"/>
  <c r="T1945" i="5"/>
  <c r="B1946" i="5"/>
  <c r="T1946" i="5"/>
  <c r="B1947" i="5"/>
  <c r="T1947" i="5" s="1"/>
  <c r="B1948" i="5"/>
  <c r="T1948" i="5"/>
  <c r="B1949" i="5"/>
  <c r="T1949" i="5"/>
  <c r="B1950" i="5"/>
  <c r="T1950" i="5" s="1"/>
  <c r="B1951" i="5"/>
  <c r="T1951" i="5"/>
  <c r="B1952" i="5"/>
  <c r="T1952" i="5"/>
  <c r="B1953" i="5"/>
  <c r="T1953" i="5" s="1"/>
  <c r="B1954" i="5"/>
  <c r="T1954" i="5" s="1"/>
  <c r="B1955" i="5"/>
  <c r="T1955" i="5"/>
  <c r="B1956" i="5"/>
  <c r="T1956" i="5" s="1"/>
  <c r="B1957" i="5"/>
  <c r="T1957" i="5"/>
  <c r="B1958" i="5"/>
  <c r="T1958" i="5"/>
  <c r="B1959" i="5"/>
  <c r="T1959" i="5" s="1"/>
  <c r="B1960" i="5"/>
  <c r="T1960" i="5" s="1"/>
  <c r="B1961" i="5"/>
  <c r="T1961" i="5"/>
  <c r="B1962" i="5"/>
  <c r="T1962" i="5" s="1"/>
  <c r="B1963" i="5"/>
  <c r="T1963" i="5"/>
  <c r="B1964" i="5"/>
  <c r="T1964" i="5"/>
  <c r="B1965" i="5"/>
  <c r="T1965" i="5"/>
  <c r="B1966" i="5"/>
  <c r="T1966" i="5"/>
  <c r="B1967" i="5"/>
  <c r="T1967" i="5"/>
  <c r="B1968" i="5"/>
  <c r="T1968" i="5" s="1"/>
  <c r="B1969" i="5"/>
  <c r="T1969" i="5"/>
  <c r="B1970" i="5"/>
  <c r="T1970" i="5"/>
  <c r="B1971" i="5"/>
  <c r="T1971" i="5"/>
  <c r="B1972" i="5"/>
  <c r="T1972" i="5" s="1"/>
  <c r="B1973" i="5"/>
  <c r="T1973" i="5"/>
  <c r="B1974" i="5"/>
  <c r="T1974" i="5" s="1"/>
  <c r="B1975" i="5"/>
  <c r="T1975" i="5"/>
  <c r="B1976" i="5"/>
  <c r="T1976" i="5"/>
  <c r="B1977" i="5"/>
  <c r="T1977" i="5" s="1"/>
  <c r="B1978" i="5"/>
  <c r="T1978" i="5"/>
  <c r="B1979" i="5"/>
  <c r="T1979" i="5"/>
  <c r="B1980" i="5"/>
  <c r="T1980" i="5" s="1"/>
  <c r="B1981" i="5"/>
  <c r="T1981" i="5"/>
  <c r="B1982" i="5"/>
  <c r="T1982" i="5"/>
  <c r="B1983" i="5"/>
  <c r="T1983" i="5"/>
  <c r="B1984" i="5"/>
  <c r="T1984" i="5" s="1"/>
  <c r="B1985" i="5"/>
  <c r="T1985" i="5"/>
  <c r="B1986" i="5"/>
  <c r="T1986" i="5" s="1"/>
  <c r="B1987" i="5"/>
  <c r="T1987" i="5"/>
  <c r="B1988" i="5"/>
  <c r="T1988" i="5"/>
  <c r="B1989" i="5"/>
  <c r="T1989" i="5"/>
  <c r="B1990" i="5"/>
  <c r="B1991" i="5"/>
  <c r="T1991" i="5"/>
  <c r="B1992" i="5"/>
  <c r="T1992" i="5" s="1"/>
  <c r="B1993" i="5"/>
  <c r="T1993" i="5"/>
  <c r="B1994" i="5"/>
  <c r="T1994" i="5"/>
  <c r="B1995" i="5"/>
  <c r="T1995" i="5" s="1"/>
  <c r="B1996" i="5"/>
  <c r="T1996" i="5" s="1"/>
  <c r="B1997" i="5"/>
  <c r="T1997" i="5"/>
  <c r="B1998" i="5"/>
  <c r="T1998" i="5" s="1"/>
  <c r="B1999" i="5"/>
  <c r="T1999" i="5"/>
  <c r="B2000" i="5"/>
  <c r="T2000" i="5"/>
  <c r="B2001" i="5"/>
  <c r="T2001" i="5" s="1"/>
  <c r="B2002" i="5"/>
  <c r="T2002" i="5"/>
  <c r="B2003" i="5"/>
  <c r="T2003" i="5"/>
  <c r="B2004" i="5"/>
  <c r="T2004" i="5" s="1"/>
  <c r="B2005" i="5"/>
  <c r="T2005" i="5"/>
  <c r="B2006" i="5"/>
  <c r="T2006" i="5"/>
  <c r="B2007" i="5"/>
  <c r="T2007" i="5"/>
  <c r="B2008" i="5"/>
  <c r="T2008" i="5" s="1"/>
  <c r="B2009" i="5"/>
  <c r="T2009" i="5"/>
  <c r="B2010" i="5"/>
  <c r="T2010" i="5" s="1"/>
  <c r="B2011" i="5"/>
  <c r="T2011" i="5"/>
  <c r="B2012" i="5"/>
  <c r="T2012" i="5"/>
  <c r="B2013" i="5"/>
  <c r="T2013" i="5" s="1"/>
  <c r="B2014" i="5"/>
  <c r="T2014" i="5" s="1"/>
  <c r="B2015" i="5"/>
  <c r="T2015" i="5"/>
  <c r="B2016" i="5"/>
  <c r="T2016" i="5" s="1"/>
  <c r="B2017" i="5"/>
  <c r="T2017" i="5"/>
  <c r="B2018" i="5"/>
  <c r="T2018" i="5"/>
  <c r="B2019" i="5"/>
  <c r="T2019" i="5" s="1"/>
  <c r="B2020" i="5"/>
  <c r="T2020" i="5"/>
  <c r="B2021" i="5"/>
  <c r="T2021" i="5"/>
  <c r="B2022" i="5"/>
  <c r="T2022" i="5" s="1"/>
  <c r="B2023" i="5"/>
  <c r="T2023" i="5"/>
  <c r="B2024" i="5"/>
  <c r="T2024" i="5"/>
  <c r="B2025" i="5"/>
  <c r="T2025" i="5"/>
  <c r="B2026" i="5"/>
  <c r="B2027" i="5"/>
  <c r="T2027" i="5"/>
  <c r="B2028" i="5"/>
  <c r="T2028" i="5" s="1"/>
  <c r="B2029" i="5"/>
  <c r="T2029" i="5"/>
  <c r="B2030" i="5"/>
  <c r="T2030" i="5"/>
  <c r="B2031" i="5"/>
  <c r="T2031" i="5" s="1"/>
  <c r="B2032" i="5"/>
  <c r="T2032" i="5"/>
  <c r="B2033" i="5"/>
  <c r="T2033" i="5"/>
  <c r="B2034" i="5"/>
  <c r="T2034" i="5" s="1"/>
  <c r="B2035" i="5"/>
  <c r="T2035" i="5"/>
  <c r="B2036" i="5"/>
  <c r="T2036" i="5"/>
  <c r="B2037" i="5"/>
  <c r="T2037" i="5"/>
  <c r="B2038" i="5"/>
  <c r="T2038" i="5" s="1"/>
  <c r="B2039" i="5"/>
  <c r="T2039" i="5"/>
  <c r="B2040" i="5"/>
  <c r="T2040" i="5" s="1"/>
  <c r="B2041" i="5"/>
  <c r="T2041" i="5"/>
  <c r="B2042" i="5"/>
  <c r="T2042" i="5"/>
  <c r="B2043" i="5"/>
  <c r="T2043" i="5"/>
  <c r="B2044" i="5"/>
  <c r="T2044" i="5" s="1"/>
  <c r="B2045" i="5"/>
  <c r="T2045" i="5"/>
  <c r="B2046" i="5"/>
  <c r="T2046" i="5" s="1"/>
  <c r="B2047" i="5"/>
  <c r="T2047" i="5"/>
  <c r="B2048" i="5"/>
  <c r="T2048" i="5"/>
  <c r="B2049" i="5"/>
  <c r="T2049" i="5" s="1"/>
  <c r="B2050" i="5"/>
  <c r="T2050" i="5" s="1"/>
  <c r="B2051" i="5"/>
  <c r="T2051" i="5"/>
  <c r="B2052" i="5"/>
  <c r="T2052" i="5" s="1"/>
  <c r="B2053" i="5"/>
  <c r="T2053" i="5"/>
  <c r="B2054" i="5"/>
  <c r="T2054" i="5"/>
  <c r="B2055" i="5"/>
  <c r="T2055" i="5" s="1"/>
  <c r="B2056" i="5"/>
  <c r="T2056" i="5"/>
  <c r="B2057" i="5"/>
  <c r="T2057" i="5"/>
  <c r="B2058" i="5"/>
  <c r="T2058" i="5" s="1"/>
  <c r="B2059" i="5"/>
  <c r="T2059" i="5"/>
  <c r="B2060" i="5"/>
  <c r="T2060" i="5"/>
  <c r="B2061" i="5"/>
  <c r="T2061" i="5"/>
  <c r="B2062" i="5"/>
  <c r="T2062" i="5" s="1"/>
  <c r="B2063" i="5"/>
  <c r="T2063" i="5"/>
  <c r="B2064" i="5"/>
  <c r="T2064" i="5" s="1"/>
  <c r="B2065" i="5"/>
  <c r="T2065" i="5"/>
  <c r="B2066" i="5"/>
  <c r="T2066" i="5"/>
  <c r="B2067" i="5"/>
  <c r="T2067" i="5" s="1"/>
  <c r="B2068" i="5"/>
  <c r="T2068" i="5"/>
  <c r="B2069" i="5"/>
  <c r="T2069" i="5" s="1"/>
  <c r="B2070" i="5"/>
  <c r="T2070" i="5" s="1"/>
  <c r="B2071" i="5"/>
  <c r="T2071" i="5"/>
  <c r="B2072" i="5"/>
  <c r="T2072" i="5"/>
  <c r="B2073" i="5"/>
  <c r="T2073" i="5" s="1"/>
  <c r="B2074" i="5"/>
  <c r="T2074" i="5"/>
  <c r="B2075" i="5"/>
  <c r="T2075" i="5"/>
  <c r="B2076" i="5"/>
  <c r="T2076" i="5" s="1"/>
  <c r="B2077" i="5"/>
  <c r="T2077" i="5"/>
  <c r="B2078" i="5"/>
  <c r="T2078" i="5"/>
  <c r="B2079" i="5"/>
  <c r="T2079" i="5"/>
  <c r="B2080" i="5"/>
  <c r="T2080" i="5" s="1"/>
  <c r="B2081" i="5"/>
  <c r="T2081" i="5" s="1"/>
  <c r="B2082" i="5"/>
  <c r="T2082" i="5" s="1"/>
  <c r="B2083" i="5"/>
  <c r="T2083" i="5"/>
  <c r="B2084" i="5"/>
  <c r="T2084" i="5"/>
  <c r="B2085" i="5"/>
  <c r="T2085" i="5" s="1"/>
  <c r="B2086" i="5"/>
  <c r="T2086" i="5" s="1"/>
  <c r="B2087" i="5"/>
  <c r="T2087" i="5"/>
  <c r="B2088" i="5"/>
  <c r="T2088" i="5" s="1"/>
  <c r="B2089" i="5"/>
  <c r="T2089" i="5"/>
  <c r="B2090" i="5"/>
  <c r="T2090" i="5"/>
  <c r="B2091" i="5"/>
  <c r="T2091" i="5" s="1"/>
  <c r="B2092" i="5"/>
  <c r="T2092" i="5"/>
  <c r="B2093" i="5"/>
  <c r="T2093" i="5" s="1"/>
  <c r="B2094" i="5"/>
  <c r="T2094" i="5" s="1"/>
  <c r="B2095" i="5"/>
  <c r="T2095" i="5"/>
  <c r="B2096" i="5"/>
  <c r="T2096" i="5"/>
  <c r="B2097" i="5"/>
  <c r="T2097" i="5"/>
  <c r="B2098" i="5"/>
  <c r="T2098" i="5" s="1"/>
  <c r="B2099" i="5"/>
  <c r="T2099" i="5" s="1"/>
  <c r="B2100" i="5"/>
  <c r="T2100" i="5" s="1"/>
  <c r="B2101" i="5"/>
  <c r="T2101" i="5"/>
  <c r="B2102" i="5"/>
  <c r="T2102" i="5"/>
  <c r="B2103" i="5"/>
  <c r="T2103" i="5"/>
  <c r="B2104" i="5"/>
  <c r="T2104" i="5" s="1"/>
  <c r="B2105" i="5"/>
  <c r="T2105" i="5"/>
  <c r="B2106" i="5"/>
  <c r="T2106" i="5" s="1"/>
  <c r="B2107" i="5"/>
  <c r="T2107" i="5"/>
  <c r="B2108" i="5"/>
  <c r="T2108" i="5"/>
  <c r="B2109" i="5"/>
  <c r="B2110" i="5"/>
  <c r="T2110" i="5"/>
  <c r="B2111" i="5"/>
  <c r="T2111" i="5" s="1"/>
  <c r="B2112" i="5"/>
  <c r="T2112" i="5" s="1"/>
  <c r="B2113" i="5"/>
  <c r="T2113" i="5"/>
  <c r="B2114" i="5"/>
  <c r="T2114" i="5"/>
  <c r="B2115" i="5"/>
  <c r="T2115" i="5"/>
  <c r="B2116" i="5"/>
  <c r="B2117" i="5"/>
  <c r="T2117" i="5"/>
  <c r="B2118" i="5"/>
  <c r="T2118" i="5" s="1"/>
  <c r="B2119" i="5"/>
  <c r="T2119" i="5"/>
  <c r="B2120" i="5"/>
  <c r="T2120" i="5"/>
  <c r="B2121" i="5"/>
  <c r="T2121" i="5" s="1"/>
  <c r="B2122" i="5"/>
  <c r="S2122" i="5" s="1"/>
  <c r="T2122" i="5"/>
  <c r="B2123" i="5"/>
  <c r="T2123" i="5" s="1"/>
  <c r="B2124" i="5"/>
  <c r="T2124" i="5" s="1"/>
  <c r="B2125" i="5"/>
  <c r="T2125" i="5"/>
  <c r="B2126" i="5"/>
  <c r="T2126" i="5"/>
  <c r="B2127" i="5"/>
  <c r="T2127" i="5"/>
  <c r="B2128" i="5"/>
  <c r="T2128" i="5" s="1"/>
  <c r="B2129" i="5"/>
  <c r="T2129" i="5"/>
  <c r="B2130" i="5"/>
  <c r="T2130" i="5" s="1"/>
  <c r="B2131" i="5"/>
  <c r="T2131" i="5"/>
  <c r="B2132" i="5"/>
  <c r="T2132" i="5"/>
  <c r="B2133" i="5"/>
  <c r="T2133" i="5"/>
  <c r="B2134" i="5"/>
  <c r="T2134" i="5"/>
  <c r="B2135" i="5"/>
  <c r="T2135" i="5"/>
  <c r="B2136" i="5"/>
  <c r="T2136" i="5" s="1"/>
  <c r="B2137" i="5"/>
  <c r="T2137" i="5"/>
  <c r="B2138" i="5"/>
  <c r="T2138" i="5"/>
  <c r="B2139" i="5"/>
  <c r="T2139" i="5" s="1"/>
  <c r="B2140" i="5"/>
  <c r="T2140" i="5"/>
  <c r="B2141" i="5"/>
  <c r="T2141" i="5"/>
  <c r="B2142" i="5"/>
  <c r="T2142" i="5" s="1"/>
  <c r="B2143" i="5"/>
  <c r="T2143" i="5"/>
  <c r="B2144" i="5"/>
  <c r="T2144" i="5"/>
  <c r="B2145" i="5"/>
  <c r="T2145" i="5" s="1"/>
  <c r="B2146" i="5"/>
  <c r="T2146" i="5"/>
  <c r="B2147" i="5"/>
  <c r="T2147" i="5"/>
  <c r="B2148" i="5"/>
  <c r="T2148" i="5" s="1"/>
  <c r="B2149" i="5"/>
  <c r="T2149" i="5"/>
  <c r="B2150" i="5"/>
  <c r="T2150" i="5"/>
  <c r="B2151" i="5"/>
  <c r="T2151" i="5"/>
  <c r="B2152" i="5"/>
  <c r="T2152" i="5" s="1"/>
  <c r="B2153" i="5"/>
  <c r="T2153" i="5" s="1"/>
  <c r="B2154" i="5"/>
  <c r="T2154" i="5" s="1"/>
  <c r="B2155" i="5"/>
  <c r="T2155" i="5"/>
  <c r="B2156" i="5"/>
  <c r="T2156" i="5"/>
  <c r="B2157" i="5"/>
  <c r="T2157" i="5" s="1"/>
  <c r="B2158" i="5"/>
  <c r="T2158" i="5" s="1"/>
  <c r="B2159" i="5"/>
  <c r="T2159" i="5"/>
  <c r="B2160" i="5"/>
  <c r="T2160" i="5" s="1"/>
  <c r="B2161" i="5"/>
  <c r="T2161" i="5"/>
  <c r="B2162" i="5"/>
  <c r="T2162" i="5"/>
  <c r="B2163" i="5"/>
  <c r="T2163" i="5"/>
  <c r="B2164" i="5"/>
  <c r="T2164" i="5"/>
  <c r="B2165" i="5"/>
  <c r="T2165" i="5" s="1"/>
  <c r="B2166" i="5"/>
  <c r="T2166" i="5" s="1"/>
  <c r="B2167" i="5"/>
  <c r="T2167" i="5"/>
  <c r="B2168" i="5"/>
  <c r="T2168" i="5"/>
  <c r="B2169" i="5"/>
  <c r="T2169" i="5"/>
  <c r="B2170" i="5"/>
  <c r="T2170" i="5" s="1"/>
  <c r="B2171" i="5"/>
  <c r="T2171" i="5" s="1"/>
  <c r="B2172" i="5"/>
  <c r="T2172" i="5" s="1"/>
  <c r="B2173" i="5"/>
  <c r="T2173" i="5"/>
  <c r="B2174" i="5"/>
  <c r="T2174" i="5"/>
  <c r="B2175" i="5"/>
  <c r="T2175" i="5"/>
  <c r="B2176" i="5"/>
  <c r="T2176" i="5" s="1"/>
  <c r="B2177" i="5"/>
  <c r="T2177" i="5"/>
  <c r="B2178" i="5"/>
  <c r="T2178" i="5" s="1"/>
  <c r="B2179" i="5"/>
  <c r="T2179" i="5"/>
  <c r="B2180" i="5"/>
  <c r="T2180" i="5"/>
  <c r="B2181" i="5"/>
  <c r="T2181" i="5" s="1"/>
  <c r="B2182" i="5"/>
  <c r="T2182" i="5" s="1"/>
  <c r="B2183" i="5"/>
  <c r="T2183" i="5" s="1"/>
  <c r="B2184" i="5"/>
  <c r="T2184" i="5" s="1"/>
  <c r="B2185" i="5"/>
  <c r="T2185" i="5"/>
  <c r="B2186" i="5"/>
  <c r="T2186" i="5"/>
  <c r="B2187" i="5"/>
  <c r="T2187" i="5"/>
  <c r="B2188" i="5"/>
  <c r="T2188" i="5" s="1"/>
  <c r="B2189" i="5"/>
  <c r="T2189" i="5" s="1"/>
  <c r="B2190" i="5"/>
  <c r="T2190" i="5" s="1"/>
  <c r="B2191" i="5"/>
  <c r="T2191" i="5"/>
  <c r="B2192" i="5"/>
  <c r="T2192" i="5"/>
  <c r="B2193" i="5"/>
  <c r="T2193" i="5" s="1"/>
  <c r="B2194" i="5"/>
  <c r="T2194" i="5"/>
  <c r="B2195" i="5"/>
  <c r="T2195" i="5"/>
  <c r="B2196" i="5"/>
  <c r="T2196" i="5" s="1"/>
  <c r="B2197" i="5"/>
  <c r="T2197" i="5"/>
  <c r="B2198" i="5"/>
  <c r="T2198" i="5"/>
  <c r="B2199" i="5"/>
  <c r="T2199" i="5"/>
  <c r="B2200" i="5"/>
  <c r="T2200" i="5"/>
  <c r="B2201" i="5"/>
  <c r="T2201" i="5" s="1"/>
  <c r="B2202" i="5"/>
  <c r="T2202" i="5" s="1"/>
  <c r="B2203" i="5"/>
  <c r="T2203" i="5"/>
  <c r="B2204" i="5"/>
  <c r="T2204" i="5"/>
  <c r="B2205" i="5"/>
  <c r="T2205" i="5"/>
  <c r="B2206" i="5"/>
  <c r="T2206" i="5"/>
  <c r="B2207" i="5"/>
  <c r="T2207" i="5"/>
  <c r="B2208" i="5"/>
  <c r="T2208" i="5"/>
  <c r="B2209" i="5"/>
  <c r="T2209" i="5" s="1"/>
  <c r="B2210" i="5"/>
  <c r="T2210" i="5" s="1"/>
  <c r="B2211" i="5"/>
  <c r="T2211" i="5"/>
  <c r="B2212" i="5"/>
  <c r="T2212" i="5" s="1"/>
  <c r="B2213" i="5"/>
  <c r="T2213" i="5"/>
  <c r="B2214" i="5"/>
  <c r="T2214" i="5" s="1"/>
  <c r="B2215" i="5"/>
  <c r="T2215" i="5" s="1"/>
  <c r="B2216" i="5"/>
  <c r="T2216" i="5" s="1"/>
  <c r="B2217" i="5"/>
  <c r="T2217" i="5"/>
  <c r="B2218" i="5"/>
  <c r="T2218" i="5" s="1"/>
  <c r="B2219" i="5"/>
  <c r="T2219" i="5" s="1"/>
  <c r="B2220" i="5"/>
  <c r="T2220" i="5"/>
  <c r="B2221" i="5"/>
  <c r="T2221" i="5" s="1"/>
  <c r="B2222" i="5"/>
  <c r="T2222" i="5" s="1"/>
  <c r="B2223" i="5"/>
  <c r="T2223" i="5"/>
  <c r="B2224" i="5"/>
  <c r="T2224" i="5" s="1"/>
  <c r="B2225" i="5"/>
  <c r="T2225" i="5"/>
  <c r="B2226" i="5"/>
  <c r="T2226" i="5"/>
  <c r="B2227" i="5"/>
  <c r="T2227" i="5" s="1"/>
  <c r="B2228" i="5"/>
  <c r="T2228" i="5" s="1"/>
  <c r="B2229" i="5"/>
  <c r="T2229" i="5"/>
  <c r="B2230" i="5"/>
  <c r="T2230" i="5"/>
  <c r="B2231" i="5"/>
  <c r="T2231" i="5" s="1"/>
  <c r="B2232" i="5"/>
  <c r="T2232" i="5"/>
  <c r="B2233" i="5"/>
  <c r="T2233" i="5" s="1"/>
  <c r="B2234" i="5"/>
  <c r="T2234" i="5" s="1"/>
  <c r="B2235" i="5"/>
  <c r="T2235" i="5"/>
  <c r="B2236" i="5"/>
  <c r="T2236" i="5"/>
  <c r="B2237" i="5"/>
  <c r="T2237" i="5"/>
  <c r="B2238" i="5"/>
  <c r="T2238" i="5" s="1"/>
  <c r="B2239" i="5"/>
  <c r="T2239" i="5" s="1"/>
  <c r="B2240" i="5"/>
  <c r="T2240" i="5" s="1"/>
  <c r="B2241" i="5"/>
  <c r="T2241" i="5"/>
  <c r="B2242" i="5"/>
  <c r="T2242" i="5"/>
  <c r="B2243" i="5"/>
  <c r="T2243" i="5" s="1"/>
  <c r="B2244" i="5"/>
  <c r="T2244" i="5"/>
  <c r="B2245" i="5"/>
  <c r="T2245" i="5" s="1"/>
  <c r="B2246" i="5"/>
  <c r="T2246" i="5" s="1"/>
  <c r="B2247" i="5"/>
  <c r="T2247" i="5"/>
  <c r="B2248" i="5"/>
  <c r="T2248" i="5"/>
  <c r="B2249" i="5"/>
  <c r="T2249" i="5"/>
  <c r="B2250" i="5"/>
  <c r="T2250" i="5" s="1"/>
  <c r="B2251" i="5"/>
  <c r="T2251" i="5" s="1"/>
  <c r="B2252" i="5"/>
  <c r="T2252" i="5" s="1"/>
  <c r="B2253" i="5"/>
  <c r="T2253" i="5"/>
  <c r="B2254" i="5"/>
  <c r="T2254" i="5" s="1"/>
  <c r="B2255" i="5"/>
  <c r="T2255" i="5"/>
  <c r="B2256" i="5"/>
  <c r="T2256" i="5"/>
  <c r="B2257" i="5"/>
  <c r="T2257" i="5" s="1"/>
  <c r="B2258" i="5"/>
  <c r="T2258" i="5" s="1"/>
  <c r="B2259" i="5"/>
  <c r="T2259" i="5"/>
  <c r="B2260" i="5"/>
  <c r="T2260" i="5" s="1"/>
  <c r="B2261" i="5"/>
  <c r="T2261" i="5" s="1"/>
  <c r="B2262" i="5"/>
  <c r="T2262" i="5" s="1"/>
  <c r="B2263" i="5"/>
  <c r="T2263" i="5" s="1"/>
  <c r="B2264" i="5"/>
  <c r="T2264" i="5" s="1"/>
  <c r="B2265" i="5"/>
  <c r="T2265" i="5"/>
  <c r="B2266" i="5"/>
  <c r="T2266" i="5"/>
  <c r="B2267" i="5"/>
  <c r="T2267" i="5" s="1"/>
  <c r="B2268" i="5"/>
  <c r="T2268" i="5"/>
  <c r="B2269" i="5"/>
  <c r="T2269" i="5" s="1"/>
  <c r="B2270" i="5"/>
  <c r="T2270" i="5" s="1"/>
  <c r="B2271" i="5"/>
  <c r="T2271" i="5"/>
  <c r="B2272" i="5"/>
  <c r="T2272" i="5"/>
  <c r="B2273" i="5"/>
  <c r="T2273" i="5"/>
  <c r="B2274" i="5"/>
  <c r="T2274" i="5" s="1"/>
  <c r="B2275" i="5"/>
  <c r="T2275" i="5" s="1"/>
  <c r="B2276" i="5"/>
  <c r="T2276" i="5" s="1"/>
  <c r="B2277" i="5"/>
  <c r="T2277" i="5"/>
  <c r="B2278" i="5"/>
  <c r="T2278" i="5" s="1"/>
  <c r="B2279" i="5"/>
  <c r="T2279" i="5" s="1"/>
  <c r="B2280" i="5"/>
  <c r="T2280" i="5"/>
  <c r="B2281" i="5"/>
  <c r="T2281" i="5" s="1"/>
  <c r="B2282" i="5"/>
  <c r="T2282" i="5" s="1"/>
  <c r="B2283" i="5"/>
  <c r="T2283" i="5"/>
  <c r="B2284" i="5"/>
  <c r="T2284" i="5"/>
  <c r="B2285" i="5"/>
  <c r="T2285" i="5" s="1"/>
  <c r="B2286" i="5"/>
  <c r="T2286" i="5" s="1"/>
  <c r="B2287" i="5"/>
  <c r="T2287" i="5" s="1"/>
  <c r="B2288" i="5"/>
  <c r="T2288" i="5" s="1"/>
  <c r="B2289" i="5"/>
  <c r="T2289" i="5"/>
  <c r="B2290" i="5"/>
  <c r="T2290" i="5"/>
  <c r="B2291" i="5"/>
  <c r="T2291" i="5" s="1"/>
  <c r="B2292" i="5"/>
  <c r="T2292" i="5"/>
  <c r="B2293" i="5"/>
  <c r="T2293" i="5" s="1"/>
  <c r="B2294" i="5"/>
  <c r="T2294" i="5" s="1"/>
  <c r="B2295" i="5"/>
  <c r="T2295" i="5"/>
  <c r="B2296" i="5"/>
  <c r="T2296" i="5" s="1"/>
  <c r="B2297" i="5"/>
  <c r="T2297" i="5"/>
  <c r="B2298" i="5"/>
  <c r="T2298" i="5"/>
  <c r="B2299" i="5"/>
  <c r="T2299" i="5" s="1"/>
  <c r="B2300" i="5"/>
  <c r="T2300" i="5" s="1"/>
  <c r="B2301" i="5"/>
  <c r="T2301" i="5"/>
  <c r="B2302" i="5"/>
  <c r="T2302" i="5"/>
  <c r="B2303" i="5"/>
  <c r="T2303" i="5" s="1"/>
  <c r="B2304" i="5"/>
  <c r="T2304" i="5"/>
  <c r="B2305" i="5"/>
  <c r="B2306" i="5"/>
  <c r="T2306" i="5" s="1"/>
  <c r="B2307" i="5"/>
  <c r="T2307" i="5"/>
  <c r="B2308" i="5"/>
  <c r="T2308" i="5"/>
  <c r="B2309" i="5"/>
  <c r="T2309" i="5"/>
  <c r="B2310" i="5"/>
  <c r="T2310" i="5" s="1"/>
  <c r="B2311" i="5"/>
  <c r="T2311" i="5" s="1"/>
  <c r="B2312" i="5"/>
  <c r="T2312" i="5" s="1"/>
  <c r="B2313" i="5"/>
  <c r="T2313" i="5"/>
  <c r="B2314" i="5"/>
  <c r="T2314" i="5"/>
  <c r="B2315" i="5"/>
  <c r="T2315" i="5"/>
  <c r="B2316" i="5"/>
  <c r="T2316" i="5"/>
  <c r="B2317" i="5"/>
  <c r="T2317" i="5" s="1"/>
  <c r="B2318" i="5"/>
  <c r="T2318" i="5" s="1"/>
  <c r="B2319" i="5"/>
  <c r="T2319" i="5"/>
  <c r="B2320" i="5"/>
  <c r="T2320" i="5"/>
  <c r="B2321" i="5"/>
  <c r="T2321" i="5"/>
  <c r="B2322" i="5"/>
  <c r="T2322" i="5"/>
  <c r="B2323" i="5"/>
  <c r="T2323" i="5" s="1"/>
  <c r="B2324" i="5"/>
  <c r="T2324" i="5" s="1"/>
  <c r="B2325" i="5"/>
  <c r="T2325" i="5"/>
  <c r="B2326" i="5"/>
  <c r="T2326" i="5" s="1"/>
  <c r="B2327" i="5"/>
  <c r="T2327" i="5"/>
  <c r="B2328" i="5"/>
  <c r="T2328" i="5" s="1"/>
  <c r="B2329" i="5"/>
  <c r="T2329" i="5" s="1"/>
  <c r="B2330" i="5"/>
  <c r="T2330" i="5" s="1"/>
  <c r="B2331" i="5"/>
  <c r="T2331" i="5"/>
  <c r="B2332" i="5"/>
  <c r="T2332" i="5" s="1"/>
  <c r="B2333" i="5"/>
  <c r="T2333" i="5" s="1"/>
  <c r="B2334" i="5"/>
  <c r="T2334" i="5"/>
  <c r="B2335" i="5"/>
  <c r="T2335" i="5" s="1"/>
  <c r="B2336" i="5"/>
  <c r="T2336" i="5" s="1"/>
  <c r="B2337" i="5"/>
  <c r="T2337" i="5"/>
  <c r="B2338" i="5"/>
  <c r="T2338" i="5"/>
  <c r="B2339" i="5"/>
  <c r="T2339" i="5" s="1"/>
  <c r="B2340" i="5"/>
  <c r="T2340" i="5"/>
  <c r="B2341" i="5"/>
  <c r="T2341" i="5" s="1"/>
  <c r="B2342" i="5"/>
  <c r="T2342" i="5" s="1"/>
  <c r="B2343" i="5"/>
  <c r="T2343" i="5"/>
  <c r="B2344" i="5"/>
  <c r="AB2344" i="5" s="1"/>
  <c r="B2345" i="5"/>
  <c r="T2345" i="5"/>
  <c r="B2346" i="5"/>
  <c r="T2346" i="5" s="1"/>
  <c r="B2347" i="5"/>
  <c r="T2347" i="5" s="1"/>
  <c r="B2348" i="5"/>
  <c r="T2348" i="5" s="1"/>
  <c r="B2349" i="5"/>
  <c r="T2349" i="5"/>
  <c r="B2350" i="5"/>
  <c r="T2350" i="5"/>
  <c r="B2351" i="5"/>
  <c r="T2351" i="5"/>
  <c r="B2352" i="5"/>
  <c r="T2352" i="5"/>
  <c r="B2353" i="5"/>
  <c r="T2353" i="5" s="1"/>
  <c r="B2354" i="5"/>
  <c r="T2354" i="5" s="1"/>
  <c r="B2355" i="5"/>
  <c r="T2355" i="5"/>
  <c r="B2356" i="5"/>
  <c r="T2356" i="5" s="1"/>
  <c r="B2357" i="5"/>
  <c r="T2357" i="5"/>
  <c r="B2358" i="5"/>
  <c r="T2358" i="5"/>
  <c r="B2359" i="5"/>
  <c r="T2359" i="5" s="1"/>
  <c r="B2360" i="5"/>
  <c r="T2360" i="5" s="1"/>
  <c r="B2361" i="5"/>
  <c r="T2361" i="5"/>
  <c r="B2362" i="5"/>
  <c r="T2362" i="5" s="1"/>
  <c r="B2363" i="5"/>
  <c r="T2363" i="5" s="1"/>
  <c r="B2364" i="5"/>
  <c r="T2364" i="5"/>
  <c r="B2365" i="5"/>
  <c r="T2365" i="5" s="1"/>
  <c r="B2366" i="5"/>
  <c r="T2366" i="5" s="1"/>
  <c r="B2367" i="5"/>
  <c r="T2367" i="5"/>
  <c r="B2368" i="5"/>
  <c r="T2368" i="5" s="1"/>
  <c r="B2369" i="5"/>
  <c r="B2370" i="5"/>
  <c r="T2370" i="5"/>
  <c r="B2371" i="5"/>
  <c r="T2371" i="5" s="1"/>
  <c r="B2372" i="5"/>
  <c r="T2372" i="5" s="1"/>
  <c r="B2373" i="5"/>
  <c r="T2373" i="5"/>
  <c r="B2374" i="5"/>
  <c r="T2374" i="5"/>
  <c r="B2375" i="5"/>
  <c r="T2375" i="5" s="1"/>
  <c r="B2376" i="5"/>
  <c r="AB2376" i="5" s="1"/>
  <c r="T2376" i="5"/>
  <c r="B2377" i="5"/>
  <c r="T2377" i="5" s="1"/>
  <c r="B2378" i="5"/>
  <c r="T2378" i="5" s="1"/>
  <c r="B2379" i="5"/>
  <c r="T2379" i="5"/>
  <c r="B2380" i="5"/>
  <c r="T2380" i="5"/>
  <c r="B2381" i="5"/>
  <c r="T2381" i="5"/>
  <c r="B2382" i="5"/>
  <c r="T2382" i="5" s="1"/>
  <c r="B2383" i="5"/>
  <c r="T2383" i="5" s="1"/>
  <c r="B2384" i="5"/>
  <c r="T2384" i="5" s="1"/>
  <c r="B2385" i="5"/>
  <c r="T2385" i="5"/>
  <c r="B2386" i="5"/>
  <c r="T2386" i="5"/>
  <c r="B2387" i="5"/>
  <c r="T2387" i="5" s="1"/>
  <c r="B2388" i="5"/>
  <c r="T2388" i="5"/>
  <c r="B2389" i="5"/>
  <c r="T2389" i="5" s="1"/>
  <c r="B2390" i="5"/>
  <c r="T2390" i="5" s="1"/>
  <c r="B2391" i="5"/>
  <c r="T2391" i="5"/>
  <c r="B2392" i="5"/>
  <c r="AB2392" i="5" s="1"/>
  <c r="T2392" i="5"/>
  <c r="B2393" i="5"/>
  <c r="T2393" i="5"/>
  <c r="B2394" i="5"/>
  <c r="T2394" i="5" s="1"/>
  <c r="B2395" i="5"/>
  <c r="T2395" i="5" s="1"/>
  <c r="B2396" i="5"/>
  <c r="T2396" i="5" s="1"/>
  <c r="B2397" i="5"/>
  <c r="T2397" i="5"/>
  <c r="B2398" i="5"/>
  <c r="T2398" i="5"/>
  <c r="B2399" i="5"/>
  <c r="T2399" i="5"/>
  <c r="B2400" i="5"/>
  <c r="T2400" i="5"/>
  <c r="B2401" i="5"/>
  <c r="T2401" i="5" s="1"/>
  <c r="B2402" i="5"/>
  <c r="T2402" i="5" s="1"/>
  <c r="B2403" i="5"/>
  <c r="T2403" i="5"/>
  <c r="B2404" i="5"/>
  <c r="T2404" i="5" s="1"/>
  <c r="B2405" i="5"/>
  <c r="T2405" i="5"/>
  <c r="B2406" i="5"/>
  <c r="T2406" i="5"/>
  <c r="B2407" i="5"/>
  <c r="T2407" i="5" s="1"/>
  <c r="B2408" i="5"/>
  <c r="T2408" i="5" s="1"/>
  <c r="B2409" i="5"/>
  <c r="T2409" i="5"/>
  <c r="B2410" i="5"/>
  <c r="T2410" i="5"/>
  <c r="B2411" i="5"/>
  <c r="T2411" i="5" s="1"/>
  <c r="B2412" i="5"/>
  <c r="B2413" i="5"/>
  <c r="T2413" i="5" s="1"/>
  <c r="B2414" i="5"/>
  <c r="T2414" i="5" s="1"/>
  <c r="B2415" i="5"/>
  <c r="T2415" i="5"/>
  <c r="B2416" i="5"/>
  <c r="T2416" i="5"/>
  <c r="B2417" i="5"/>
  <c r="T2417" i="5"/>
  <c r="B2418" i="5"/>
  <c r="T2418" i="5" s="1"/>
  <c r="B2419" i="5"/>
  <c r="T2419" i="5" s="1"/>
  <c r="B2420" i="5"/>
  <c r="T2420" i="5" s="1"/>
  <c r="B2421" i="5"/>
  <c r="T2421" i="5"/>
  <c r="B2422" i="5"/>
  <c r="T2422" i="5"/>
  <c r="B2423" i="5"/>
  <c r="T2423" i="5" s="1"/>
  <c r="B2424" i="5"/>
  <c r="T2424" i="5"/>
  <c r="B2425" i="5"/>
  <c r="T2425" i="5" s="1"/>
  <c r="B2426" i="5"/>
  <c r="T2426" i="5" s="1"/>
  <c r="B2427" i="5"/>
  <c r="T2427" i="5"/>
  <c r="B2428" i="5"/>
  <c r="B2429" i="5"/>
  <c r="T2429" i="5"/>
  <c r="B2430" i="5"/>
  <c r="T2430" i="5" s="1"/>
  <c r="B2431" i="5"/>
  <c r="T2431" i="5" s="1"/>
  <c r="B2432" i="5"/>
  <c r="T2432" i="5" s="1"/>
  <c r="B2433" i="5"/>
  <c r="T2433" i="5"/>
  <c r="B2434" i="5"/>
  <c r="T2434" i="5"/>
  <c r="B2435" i="5"/>
  <c r="T2435" i="5" s="1"/>
  <c r="B2436" i="5"/>
  <c r="T2436" i="5"/>
  <c r="B2437" i="5"/>
  <c r="T2437" i="5" s="1"/>
  <c r="B2438" i="5"/>
  <c r="T2438" i="5" s="1"/>
  <c r="B2439" i="5"/>
  <c r="T2439" i="5"/>
  <c r="B2440" i="5"/>
  <c r="T2440" i="5" s="1"/>
  <c r="B2441" i="5"/>
  <c r="B2442" i="5"/>
  <c r="T2442" i="5"/>
  <c r="B2443" i="5"/>
  <c r="T2443" i="5" s="1"/>
  <c r="B2444" i="5"/>
  <c r="T2444" i="5" s="1"/>
  <c r="B2445" i="5"/>
  <c r="T2445" i="5"/>
  <c r="B2446" i="5"/>
  <c r="T2446" i="5"/>
  <c r="B2447" i="5"/>
  <c r="T2447" i="5" s="1"/>
  <c r="B2448" i="5"/>
  <c r="T2448" i="5"/>
  <c r="B2449" i="5"/>
  <c r="T2449" i="5" s="1"/>
  <c r="B2450" i="5"/>
  <c r="T2450" i="5" s="1"/>
  <c r="B2451" i="5"/>
  <c r="T2451" i="5"/>
  <c r="B2452" i="5"/>
  <c r="T2452" i="5"/>
  <c r="B2453" i="5"/>
  <c r="T2453" i="5"/>
  <c r="B2454" i="5"/>
  <c r="T2454" i="5" s="1"/>
  <c r="B2455" i="5"/>
  <c r="T2455" i="5" s="1"/>
  <c r="B2456" i="5"/>
  <c r="T2456" i="5" s="1"/>
  <c r="B2457" i="5"/>
  <c r="T2457" i="5"/>
  <c r="B2458" i="5"/>
  <c r="S2458" i="5" s="1"/>
  <c r="T2458" i="5"/>
  <c r="B2459" i="5"/>
  <c r="T2459" i="5" s="1"/>
  <c r="B2460" i="5"/>
  <c r="T2460" i="5"/>
  <c r="B2461" i="5"/>
  <c r="T2461" i="5" s="1"/>
  <c r="B2462" i="5"/>
  <c r="T2462" i="5" s="1"/>
  <c r="B2463" i="5"/>
  <c r="T2463" i="5"/>
  <c r="B2464" i="5"/>
  <c r="T2464" i="5" s="1"/>
  <c r="B2465" i="5"/>
  <c r="T2465" i="5"/>
  <c r="B2466" i="5"/>
  <c r="T2466" i="5" s="1"/>
  <c r="B2467" i="5"/>
  <c r="T2467" i="5" s="1"/>
  <c r="B2468" i="5"/>
  <c r="T2468" i="5" s="1"/>
  <c r="B2469" i="5"/>
  <c r="T2469" i="5"/>
  <c r="B2470" i="5"/>
  <c r="T2470" i="5" s="1"/>
  <c r="B2471" i="5"/>
  <c r="T2471" i="5" s="1"/>
  <c r="B2472" i="5"/>
  <c r="T2472" i="5"/>
  <c r="B2473" i="5"/>
  <c r="T2473" i="5" s="1"/>
  <c r="B2474" i="5"/>
  <c r="T2474" i="5" s="1"/>
  <c r="B2475" i="5"/>
  <c r="T2475" i="5"/>
  <c r="B2476" i="5"/>
  <c r="T2476" i="5" s="1"/>
  <c r="B2477" i="5"/>
  <c r="T2477" i="5" s="1"/>
  <c r="B2478" i="5"/>
  <c r="T2478" i="5"/>
  <c r="B2479" i="5"/>
  <c r="B2480" i="5"/>
  <c r="T2480" i="5" s="1"/>
  <c r="B2481" i="5"/>
  <c r="T2481" i="5"/>
  <c r="B2482" i="5"/>
  <c r="T2482" i="5"/>
  <c r="B2483" i="5"/>
  <c r="T2483" i="5" s="1"/>
  <c r="B2484" i="5"/>
  <c r="T2484" i="5"/>
  <c r="B2485" i="5"/>
  <c r="T2485" i="5" s="1"/>
  <c r="B2486" i="5"/>
  <c r="T2486" i="5" s="1"/>
  <c r="B2487" i="5"/>
  <c r="T2487" i="5"/>
  <c r="B2488" i="5"/>
  <c r="T2488" i="5" s="1"/>
  <c r="B2489" i="5"/>
  <c r="T2489" i="5"/>
  <c r="B2490" i="5"/>
  <c r="T2490" i="5" s="1"/>
  <c r="B2491" i="5"/>
  <c r="T2491" i="5" s="1"/>
  <c r="B2492" i="5"/>
  <c r="T2492" i="5" s="1"/>
  <c r="B2493" i="5"/>
  <c r="T2493" i="5"/>
  <c r="B2494" i="5"/>
  <c r="T2494" i="5"/>
  <c r="B2495" i="5"/>
  <c r="B2496" i="5"/>
  <c r="T2496" i="5"/>
  <c r="B2497" i="5"/>
  <c r="T2497" i="5" s="1"/>
  <c r="B2498" i="5"/>
  <c r="T2498" i="5" s="1"/>
  <c r="B2499" i="5"/>
  <c r="T2499" i="5"/>
  <c r="B2500" i="5"/>
  <c r="T2500" i="5" s="1"/>
  <c r="B2501" i="5"/>
  <c r="T2501" i="5"/>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C104" i="5"/>
  <c r="C105" i="5"/>
  <c r="C106" i="5"/>
  <c r="C107" i="5"/>
  <c r="C108" i="5"/>
  <c r="V108" i="5" s="1"/>
  <c r="E108" i="5" s="1"/>
  <c r="X108" i="5" s="1"/>
  <c r="C109" i="5"/>
  <c r="C110" i="5"/>
  <c r="C111" i="5"/>
  <c r="C112" i="5"/>
  <c r="C113" i="5"/>
  <c r="C114" i="5"/>
  <c r="V114" i="5" s="1"/>
  <c r="E114" i="5" s="1"/>
  <c r="X114" i="5" s="1"/>
  <c r="C115" i="5"/>
  <c r="C116" i="5"/>
  <c r="V116" i="5" s="1"/>
  <c r="C117" i="5"/>
  <c r="C118" i="5"/>
  <c r="V118" i="5" s="1"/>
  <c r="E118" i="5" s="1"/>
  <c r="X118" i="5" s="1"/>
  <c r="C119" i="5"/>
  <c r="V119" i="5" s="1"/>
  <c r="E119" i="5" s="1"/>
  <c r="X119" i="5" s="1"/>
  <c r="C120" i="5"/>
  <c r="V120" i="5" s="1"/>
  <c r="E120" i="5" s="1"/>
  <c r="X120" i="5" s="1"/>
  <c r="C121" i="5"/>
  <c r="C122" i="5"/>
  <c r="C123" i="5"/>
  <c r="C124" i="5"/>
  <c r="C125" i="5"/>
  <c r="C126" i="5"/>
  <c r="V126" i="5" s="1"/>
  <c r="C127" i="5"/>
  <c r="V127" i="5" s="1"/>
  <c r="C128" i="5"/>
  <c r="C129" i="5"/>
  <c r="C130" i="5"/>
  <c r="V130" i="5" s="1"/>
  <c r="E130" i="5" s="1"/>
  <c r="X130" i="5" s="1"/>
  <c r="C131" i="5"/>
  <c r="V131" i="5" s="1"/>
  <c r="E131" i="5" s="1"/>
  <c r="X131" i="5" s="1"/>
  <c r="C132" i="5"/>
  <c r="V132" i="5" s="1"/>
  <c r="E132" i="5" s="1"/>
  <c r="X132" i="5" s="1"/>
  <c r="C133" i="5"/>
  <c r="C134" i="5"/>
  <c r="C135" i="5"/>
  <c r="C136" i="5"/>
  <c r="C137" i="5"/>
  <c r="V137" i="5" s="1"/>
  <c r="E137" i="5" s="1"/>
  <c r="X137" i="5" s="1"/>
  <c r="C138" i="5"/>
  <c r="V138" i="5" s="1"/>
  <c r="C139" i="5"/>
  <c r="C140" i="5"/>
  <c r="C141" i="5"/>
  <c r="C142" i="5"/>
  <c r="V142" i="5" s="1"/>
  <c r="E142" i="5" s="1"/>
  <c r="X142" i="5" s="1"/>
  <c r="C143" i="5"/>
  <c r="V143" i="5" s="1"/>
  <c r="E143" i="5" s="1"/>
  <c r="X143" i="5" s="1"/>
  <c r="C144" i="5"/>
  <c r="V144" i="5" s="1"/>
  <c r="E144" i="5" s="1"/>
  <c r="X144" i="5" s="1"/>
  <c r="C145" i="5"/>
  <c r="C146" i="5"/>
  <c r="C147" i="5"/>
  <c r="C148" i="5"/>
  <c r="C149" i="5"/>
  <c r="C150" i="5"/>
  <c r="V150" i="5" s="1"/>
  <c r="E150" i="5" s="1"/>
  <c r="X150" i="5" s="1"/>
  <c r="C151" i="5"/>
  <c r="C152" i="5"/>
  <c r="C153" i="5"/>
  <c r="C154" i="5"/>
  <c r="V154" i="5" s="1"/>
  <c r="E154" i="5" s="1"/>
  <c r="X154" i="5" s="1"/>
  <c r="C155" i="5"/>
  <c r="V155" i="5" s="1"/>
  <c r="C156" i="5"/>
  <c r="V156" i="5" s="1"/>
  <c r="E156" i="5" s="1"/>
  <c r="X156" i="5" s="1"/>
  <c r="C157" i="5"/>
  <c r="C158" i="5"/>
  <c r="C159" i="5"/>
  <c r="C160" i="5"/>
  <c r="C161" i="5"/>
  <c r="C162" i="5"/>
  <c r="V162" i="5" s="1"/>
  <c r="C163" i="5"/>
  <c r="C164" i="5"/>
  <c r="C165" i="5"/>
  <c r="C166" i="5"/>
  <c r="V166" i="5" s="1"/>
  <c r="C167" i="5"/>
  <c r="V167" i="5" s="1"/>
  <c r="E167" i="5" s="1"/>
  <c r="X167" i="5" s="1"/>
  <c r="C168" i="5"/>
  <c r="V168" i="5" s="1"/>
  <c r="E168" i="5" s="1"/>
  <c r="X168" i="5" s="1"/>
  <c r="C169" i="5"/>
  <c r="C170" i="5"/>
  <c r="V170" i="5" s="1"/>
  <c r="C171" i="5"/>
  <c r="C172" i="5"/>
  <c r="C173" i="5"/>
  <c r="V173" i="5" s="1"/>
  <c r="E173" i="5" s="1"/>
  <c r="X173" i="5" s="1"/>
  <c r="C174" i="5"/>
  <c r="V174" i="5" s="1"/>
  <c r="C175" i="5"/>
  <c r="V175" i="5" s="1"/>
  <c r="C176" i="5"/>
  <c r="C177" i="5"/>
  <c r="C178" i="5"/>
  <c r="C179" i="5"/>
  <c r="V179" i="5" s="1"/>
  <c r="C180" i="5"/>
  <c r="V180" i="5" s="1"/>
  <c r="C181" i="5"/>
  <c r="C182" i="5"/>
  <c r="V182" i="5" s="1"/>
  <c r="C183" i="5"/>
  <c r="C184" i="5"/>
  <c r="C185" i="5"/>
  <c r="V185" i="5" s="1"/>
  <c r="E185" i="5" s="1"/>
  <c r="X185" i="5" s="1"/>
  <c r="C186" i="5"/>
  <c r="V186" i="5" s="1"/>
  <c r="C187" i="5"/>
  <c r="C188" i="5"/>
  <c r="V188" i="5" s="1"/>
  <c r="C189" i="5"/>
  <c r="C190" i="5"/>
  <c r="C191" i="5"/>
  <c r="C192" i="5"/>
  <c r="V192" i="5" s="1"/>
  <c r="E192" i="5" s="1"/>
  <c r="X192" i="5" s="1"/>
  <c r="C193" i="5"/>
  <c r="C194" i="5"/>
  <c r="C195" i="5"/>
  <c r="C196" i="5"/>
  <c r="C197" i="5"/>
  <c r="C198" i="5"/>
  <c r="V198" i="5" s="1"/>
  <c r="C199" i="5"/>
  <c r="C200" i="5"/>
  <c r="C201" i="5"/>
  <c r="V201" i="5" s="1"/>
  <c r="C202" i="5"/>
  <c r="C203" i="5"/>
  <c r="C204" i="5"/>
  <c r="V204" i="5" s="1"/>
  <c r="E204" i="5" s="1"/>
  <c r="X204" i="5" s="1"/>
  <c r="C205" i="5"/>
  <c r="C206" i="5"/>
  <c r="V206" i="5" s="1"/>
  <c r="C207" i="5"/>
  <c r="C208" i="5"/>
  <c r="C209" i="5"/>
  <c r="V209" i="5" s="1"/>
  <c r="J209" i="5" s="1"/>
  <c r="C210" i="5"/>
  <c r="V210" i="5" s="1"/>
  <c r="C211" i="5"/>
  <c r="C212" i="5"/>
  <c r="C213" i="5"/>
  <c r="C214" i="5"/>
  <c r="V214" i="5" s="1"/>
  <c r="E214" i="5" s="1"/>
  <c r="X214" i="5" s="1"/>
  <c r="C215" i="5"/>
  <c r="C216" i="5"/>
  <c r="C217" i="5"/>
  <c r="C218" i="5"/>
  <c r="C219" i="5"/>
  <c r="C220" i="5"/>
  <c r="C221" i="5"/>
  <c r="V221" i="5" s="1"/>
  <c r="C222" i="5"/>
  <c r="V222" i="5" s="1"/>
  <c r="E222" i="5" s="1"/>
  <c r="X222" i="5" s="1"/>
  <c r="C223" i="5"/>
  <c r="C224" i="5"/>
  <c r="C225" i="5"/>
  <c r="C226" i="5"/>
  <c r="V226" i="5" s="1"/>
  <c r="E226" i="5" s="1"/>
  <c r="X226" i="5" s="1"/>
  <c r="C227" i="5"/>
  <c r="V227" i="5" s="1"/>
  <c r="E227" i="5" s="1"/>
  <c r="X227" i="5" s="1"/>
  <c r="C228" i="5"/>
  <c r="C229" i="5"/>
  <c r="C230" i="5"/>
  <c r="C231" i="5"/>
  <c r="C232" i="5"/>
  <c r="C233" i="5"/>
  <c r="V233" i="5" s="1"/>
  <c r="E233" i="5" s="1"/>
  <c r="X233" i="5" s="1"/>
  <c r="C234" i="5"/>
  <c r="V234" i="5" s="1"/>
  <c r="C235" i="5"/>
  <c r="V235" i="5" s="1"/>
  <c r="E235" i="5" s="1"/>
  <c r="X235" i="5" s="1"/>
  <c r="C236" i="5"/>
  <c r="C237" i="5"/>
  <c r="C238" i="5"/>
  <c r="C239" i="5"/>
  <c r="C240" i="5"/>
  <c r="C241" i="5"/>
  <c r="C242" i="5"/>
  <c r="V242" i="5" s="1"/>
  <c r="C243" i="5"/>
  <c r="C244" i="5"/>
  <c r="C245" i="5"/>
  <c r="V245" i="5" s="1"/>
  <c r="E245" i="5" s="1"/>
  <c r="X245" i="5" s="1"/>
  <c r="C246" i="5"/>
  <c r="V246" i="5" s="1"/>
  <c r="C247" i="5"/>
  <c r="V247" i="5" s="1"/>
  <c r="C248" i="5"/>
  <c r="C249" i="5"/>
  <c r="C250" i="5"/>
  <c r="V250" i="5" s="1"/>
  <c r="E250" i="5" s="1"/>
  <c r="X250" i="5" s="1"/>
  <c r="C251" i="5"/>
  <c r="C252" i="5"/>
  <c r="C253" i="5"/>
  <c r="C254" i="5"/>
  <c r="C255" i="5"/>
  <c r="C256" i="5"/>
  <c r="C257" i="5"/>
  <c r="C258" i="5"/>
  <c r="V258" i="5" s="1"/>
  <c r="C259" i="5"/>
  <c r="C260" i="5"/>
  <c r="V260" i="5" s="1"/>
  <c r="C261" i="5"/>
  <c r="C262" i="5"/>
  <c r="C263" i="5"/>
  <c r="C264" i="5"/>
  <c r="V264" i="5" s="1"/>
  <c r="E264" i="5" s="1"/>
  <c r="X264" i="5" s="1"/>
  <c r="C265" i="5"/>
  <c r="C266" i="5"/>
  <c r="C267" i="5"/>
  <c r="C268" i="5"/>
  <c r="C269" i="5"/>
  <c r="C270" i="5"/>
  <c r="V270" i="5" s="1"/>
  <c r="C271" i="5"/>
  <c r="C272" i="5"/>
  <c r="C273" i="5"/>
  <c r="V273" i="5" s="1"/>
  <c r="C274" i="5"/>
  <c r="V274" i="5" s="1"/>
  <c r="E274" i="5" s="1"/>
  <c r="X274" i="5" s="1"/>
  <c r="C275" i="5"/>
  <c r="V275" i="5" s="1"/>
  <c r="C276" i="5"/>
  <c r="V276" i="5" s="1"/>
  <c r="E276" i="5" s="1"/>
  <c r="X276" i="5" s="1"/>
  <c r="C277" i="5"/>
  <c r="C278" i="5"/>
  <c r="C279" i="5"/>
  <c r="C280" i="5"/>
  <c r="C281" i="5"/>
  <c r="C282" i="5"/>
  <c r="V282" i="5" s="1"/>
  <c r="C283" i="5"/>
  <c r="V283" i="5" s="1"/>
  <c r="C284" i="5"/>
  <c r="C285" i="5"/>
  <c r="C286" i="5"/>
  <c r="V286" i="5" s="1"/>
  <c r="E286" i="5" s="1"/>
  <c r="X286" i="5" s="1"/>
  <c r="C287" i="5"/>
  <c r="V287" i="5" s="1"/>
  <c r="E287" i="5" s="1"/>
  <c r="X287" i="5" s="1"/>
  <c r="C288" i="5"/>
  <c r="V288" i="5" s="1"/>
  <c r="E288" i="5" s="1"/>
  <c r="X288" i="5" s="1"/>
  <c r="C289" i="5"/>
  <c r="C290" i="5"/>
  <c r="V290" i="5" s="1"/>
  <c r="E290" i="5" s="1"/>
  <c r="X290" i="5" s="1"/>
  <c r="C291" i="5"/>
  <c r="C292" i="5"/>
  <c r="C293" i="5"/>
  <c r="C294" i="5"/>
  <c r="V294" i="5" s="1"/>
  <c r="E294" i="5" s="1"/>
  <c r="X294" i="5" s="1"/>
  <c r="C295" i="5"/>
  <c r="C296" i="5"/>
  <c r="C297" i="5"/>
  <c r="C298" i="5"/>
  <c r="V298" i="5" s="1"/>
  <c r="E298" i="5" s="1"/>
  <c r="X298" i="5" s="1"/>
  <c r="C299" i="5"/>
  <c r="V299" i="5" s="1"/>
  <c r="C300" i="5"/>
  <c r="V300" i="5" s="1"/>
  <c r="C301" i="5"/>
  <c r="C302" i="5"/>
  <c r="C303" i="5"/>
  <c r="C304" i="5"/>
  <c r="C305" i="5"/>
  <c r="C306" i="5"/>
  <c r="V306" i="5" s="1"/>
  <c r="C307" i="5"/>
  <c r="C308" i="5"/>
  <c r="C309" i="5"/>
  <c r="C310" i="5"/>
  <c r="C311" i="5"/>
  <c r="V311" i="5" s="1"/>
  <c r="E311" i="5" s="1"/>
  <c r="X311" i="5" s="1"/>
  <c r="C312" i="5"/>
  <c r="V312" i="5" s="1"/>
  <c r="E312" i="5" s="1"/>
  <c r="X312" i="5" s="1"/>
  <c r="C313" i="5"/>
  <c r="C314" i="5"/>
  <c r="V314" i="5" s="1"/>
  <c r="C315" i="5"/>
  <c r="C316" i="5"/>
  <c r="C317" i="5"/>
  <c r="C318" i="5"/>
  <c r="V318" i="5" s="1"/>
  <c r="C319" i="5"/>
  <c r="V319" i="5" s="1"/>
  <c r="E319" i="5" s="1"/>
  <c r="X319" i="5" s="1"/>
  <c r="C320" i="5"/>
  <c r="C321" i="5"/>
  <c r="C322" i="5"/>
  <c r="C323" i="5"/>
  <c r="V323" i="5" s="1"/>
  <c r="E323" i="5" s="1"/>
  <c r="X323" i="5" s="1"/>
  <c r="C324" i="5"/>
  <c r="V324" i="5" s="1"/>
  <c r="E324" i="5" s="1"/>
  <c r="X324" i="5" s="1"/>
  <c r="C325" i="5"/>
  <c r="C326" i="5"/>
  <c r="C327" i="5"/>
  <c r="C328" i="5"/>
  <c r="C329" i="5"/>
  <c r="C330" i="5"/>
  <c r="V330" i="5" s="1"/>
  <c r="C331" i="5"/>
  <c r="C332" i="5"/>
  <c r="V332" i="5" s="1"/>
  <c r="C333" i="5"/>
  <c r="C334" i="5"/>
  <c r="V334" i="5" s="1"/>
  <c r="E334" i="5" s="1"/>
  <c r="X334" i="5" s="1"/>
  <c r="C335" i="5"/>
  <c r="V335" i="5" s="1"/>
  <c r="E335" i="5" s="1"/>
  <c r="X335" i="5" s="1"/>
  <c r="C336" i="5"/>
  <c r="V336" i="5" s="1"/>
  <c r="E336" i="5" s="1"/>
  <c r="X336" i="5" s="1"/>
  <c r="C337" i="5"/>
  <c r="C338" i="5"/>
  <c r="C339" i="5"/>
  <c r="C340" i="5"/>
  <c r="C341" i="5"/>
  <c r="C342" i="5"/>
  <c r="V342" i="5" s="1"/>
  <c r="C343" i="5"/>
  <c r="C344" i="5"/>
  <c r="C345" i="5"/>
  <c r="V345" i="5" s="1"/>
  <c r="C346" i="5"/>
  <c r="V346" i="5" s="1"/>
  <c r="E346" i="5" s="1"/>
  <c r="X346" i="5" s="1"/>
  <c r="C347" i="5"/>
  <c r="C348" i="5"/>
  <c r="V348" i="5" s="1"/>
  <c r="C349" i="5"/>
  <c r="C350" i="5"/>
  <c r="C351" i="5"/>
  <c r="C352" i="5"/>
  <c r="C353" i="5"/>
  <c r="C354" i="5"/>
  <c r="V354" i="5" s="1"/>
  <c r="C355" i="5"/>
  <c r="C356" i="5"/>
  <c r="C357" i="5"/>
  <c r="C358" i="5"/>
  <c r="V358" i="5" s="1"/>
  <c r="E358" i="5" s="1"/>
  <c r="X358" i="5" s="1"/>
  <c r="C359" i="5"/>
  <c r="V359" i="5" s="1"/>
  <c r="E359" i="5" s="1"/>
  <c r="X359" i="5" s="1"/>
  <c r="C360" i="5"/>
  <c r="V360" i="5" s="1"/>
  <c r="C361" i="5"/>
  <c r="C362" i="5"/>
  <c r="V362" i="5" s="1"/>
  <c r="E362" i="5" s="1"/>
  <c r="X362" i="5" s="1"/>
  <c r="C363" i="5"/>
  <c r="C364" i="5"/>
  <c r="C365" i="5"/>
  <c r="V365" i="5" s="1"/>
  <c r="E365" i="5" s="1"/>
  <c r="X365" i="5" s="1"/>
  <c r="C366" i="5"/>
  <c r="V366" i="5" s="1"/>
  <c r="E366" i="5" s="1"/>
  <c r="X366" i="5" s="1"/>
  <c r="C367" i="5"/>
  <c r="C368" i="5"/>
  <c r="C369" i="5"/>
  <c r="C370" i="5"/>
  <c r="C371" i="5"/>
  <c r="V371" i="5" s="1"/>
  <c r="E371" i="5" s="1"/>
  <c r="X371" i="5" s="1"/>
  <c r="C372" i="5"/>
  <c r="V372" i="5" s="1"/>
  <c r="E372" i="5" s="1"/>
  <c r="X372" i="5" s="1"/>
  <c r="C373" i="5"/>
  <c r="C374" i="5"/>
  <c r="V374" i="5" s="1"/>
  <c r="E374" i="5" s="1"/>
  <c r="X374" i="5" s="1"/>
  <c r="C375" i="5"/>
  <c r="C376" i="5"/>
  <c r="C377" i="5"/>
  <c r="C378" i="5"/>
  <c r="V378" i="5" s="1"/>
  <c r="C379" i="5"/>
  <c r="C380" i="5"/>
  <c r="C381" i="5"/>
  <c r="C382" i="5"/>
  <c r="V382" i="5" s="1"/>
  <c r="E382" i="5" s="1"/>
  <c r="X382" i="5" s="1"/>
  <c r="C383" i="5"/>
  <c r="V383" i="5" s="1"/>
  <c r="C384" i="5"/>
  <c r="V384" i="5" s="1"/>
  <c r="E384" i="5" s="1"/>
  <c r="X384" i="5" s="1"/>
  <c r="C385" i="5"/>
  <c r="C386" i="5"/>
  <c r="V386" i="5" s="1"/>
  <c r="C387" i="5"/>
  <c r="C388" i="5"/>
  <c r="C389" i="5"/>
  <c r="V389" i="5" s="1"/>
  <c r="E389" i="5" s="1"/>
  <c r="X389" i="5" s="1"/>
  <c r="C390" i="5"/>
  <c r="V390" i="5" s="1"/>
  <c r="C391" i="5"/>
  <c r="V391" i="5" s="1"/>
  <c r="C392" i="5"/>
  <c r="C393" i="5"/>
  <c r="C394" i="5"/>
  <c r="C395" i="5"/>
  <c r="C396" i="5"/>
  <c r="V396" i="5" s="1"/>
  <c r="E396" i="5" s="1"/>
  <c r="X396" i="5" s="1"/>
  <c r="C397" i="5"/>
  <c r="C398" i="5"/>
  <c r="V398" i="5" s="1"/>
  <c r="C399" i="5"/>
  <c r="C400" i="5"/>
  <c r="C401" i="5"/>
  <c r="V401" i="5" s="1"/>
  <c r="E401" i="5" s="1"/>
  <c r="X401" i="5" s="1"/>
  <c r="C402" i="5"/>
  <c r="V402" i="5" s="1"/>
  <c r="C403" i="5"/>
  <c r="V403" i="5" s="1"/>
  <c r="C404" i="5"/>
  <c r="V404" i="5" s="1"/>
  <c r="C405" i="5"/>
  <c r="C406" i="5"/>
  <c r="C407" i="5"/>
  <c r="C408" i="5"/>
  <c r="V408" i="5" s="1"/>
  <c r="E408" i="5" s="1"/>
  <c r="X408" i="5" s="1"/>
  <c r="C409" i="5"/>
  <c r="C410" i="5"/>
  <c r="C411" i="5"/>
  <c r="C412" i="5"/>
  <c r="C413" i="5"/>
  <c r="C414" i="5"/>
  <c r="V414" i="5" s="1"/>
  <c r="C415" i="5"/>
  <c r="C416" i="5"/>
  <c r="C417" i="5"/>
  <c r="V417" i="5" s="1"/>
  <c r="C418" i="5"/>
  <c r="V418" i="5" s="1"/>
  <c r="E418" i="5" s="1"/>
  <c r="X418" i="5" s="1"/>
  <c r="C419" i="5"/>
  <c r="V419" i="5" s="1"/>
  <c r="E419" i="5" s="1"/>
  <c r="X419" i="5" s="1"/>
  <c r="C420" i="5"/>
  <c r="V420" i="5" s="1"/>
  <c r="E420" i="5" s="1"/>
  <c r="X420" i="5" s="1"/>
  <c r="C421" i="5"/>
  <c r="C422" i="5"/>
  <c r="C423" i="5"/>
  <c r="C424" i="5"/>
  <c r="C425" i="5"/>
  <c r="V425" i="5" s="1"/>
  <c r="E425" i="5" s="1"/>
  <c r="X425" i="5" s="1"/>
  <c r="C426" i="5"/>
  <c r="V426" i="5" s="1"/>
  <c r="C427" i="5"/>
  <c r="C428" i="5"/>
  <c r="C429" i="5"/>
  <c r="C430" i="5"/>
  <c r="V430" i="5" s="1"/>
  <c r="E430" i="5" s="1"/>
  <c r="X430" i="5" s="1"/>
  <c r="C431" i="5"/>
  <c r="V431" i="5" s="1"/>
  <c r="E431" i="5" s="1"/>
  <c r="X431" i="5" s="1"/>
  <c r="C432" i="5"/>
  <c r="V432" i="5" s="1"/>
  <c r="C433" i="5"/>
  <c r="C434" i="5"/>
  <c r="V434" i="5" s="1"/>
  <c r="C435" i="5"/>
  <c r="C436" i="5"/>
  <c r="C437" i="5"/>
  <c r="V437" i="5" s="1"/>
  <c r="E437" i="5" s="1"/>
  <c r="X437" i="5" s="1"/>
  <c r="C438" i="5"/>
  <c r="V438" i="5" s="1"/>
  <c r="E438" i="5" s="1"/>
  <c r="X438" i="5" s="1"/>
  <c r="C439" i="5"/>
  <c r="C440" i="5"/>
  <c r="C441" i="5"/>
  <c r="C442" i="5"/>
  <c r="C443" i="5"/>
  <c r="V443" i="5" s="1"/>
  <c r="E443" i="5" s="1"/>
  <c r="C444" i="5"/>
  <c r="V444" i="5" s="1"/>
  <c r="E444" i="5" s="1"/>
  <c r="X444" i="5" s="1"/>
  <c r="C445" i="5"/>
  <c r="C446" i="5"/>
  <c r="C447" i="5"/>
  <c r="C448" i="5"/>
  <c r="C449" i="5"/>
  <c r="V449" i="5" s="1"/>
  <c r="E449" i="5" s="1"/>
  <c r="X449" i="5" s="1"/>
  <c r="C450" i="5"/>
  <c r="V450" i="5" s="1"/>
  <c r="C451" i="5"/>
  <c r="V451" i="5" s="1"/>
  <c r="E451" i="5" s="1"/>
  <c r="X451" i="5" s="1"/>
  <c r="C452" i="5"/>
  <c r="C453" i="5"/>
  <c r="C454" i="5"/>
  <c r="C455" i="5"/>
  <c r="C456" i="5"/>
  <c r="V456" i="5" s="1"/>
  <c r="E456" i="5" s="1"/>
  <c r="X456" i="5" s="1"/>
  <c r="C457" i="5"/>
  <c r="C458" i="5"/>
  <c r="V458" i="5" s="1"/>
  <c r="E458" i="5" s="1"/>
  <c r="X458" i="5" s="1"/>
  <c r="C459" i="5"/>
  <c r="C460" i="5"/>
  <c r="C461" i="5"/>
  <c r="C462" i="5"/>
  <c r="V462" i="5" s="1"/>
  <c r="C463" i="5"/>
  <c r="V463" i="5" s="1"/>
  <c r="C464" i="5"/>
  <c r="C465" i="5"/>
  <c r="C466" i="5"/>
  <c r="V466" i="5" s="1"/>
  <c r="E466" i="5" s="1"/>
  <c r="X466" i="5" s="1"/>
  <c r="C467" i="5"/>
  <c r="C468" i="5"/>
  <c r="V468" i="5" s="1"/>
  <c r="C469" i="5"/>
  <c r="C470" i="5"/>
  <c r="C471" i="5"/>
  <c r="C472" i="5"/>
  <c r="C473" i="5"/>
  <c r="C474" i="5"/>
  <c r="V474" i="5" s="1"/>
  <c r="C475" i="5"/>
  <c r="C476" i="5"/>
  <c r="V476" i="5" s="1"/>
  <c r="C477" i="5"/>
  <c r="C478" i="5"/>
  <c r="C479" i="5"/>
  <c r="C480" i="5"/>
  <c r="V480" i="5" s="1"/>
  <c r="E480" i="5" s="1"/>
  <c r="X480" i="5" s="1"/>
  <c r="C481" i="5"/>
  <c r="C482" i="5"/>
  <c r="C483" i="5"/>
  <c r="C484" i="5"/>
  <c r="C485" i="5"/>
  <c r="C486" i="5"/>
  <c r="V486" i="5" s="1"/>
  <c r="C487" i="5"/>
  <c r="V487" i="5" s="1"/>
  <c r="C488" i="5"/>
  <c r="C489" i="5"/>
  <c r="V489" i="5" s="1"/>
  <c r="C490" i="5"/>
  <c r="V490" i="5" s="1"/>
  <c r="E490" i="5" s="1"/>
  <c r="X490" i="5" s="1"/>
  <c r="C491" i="5"/>
  <c r="C492" i="5"/>
  <c r="V492" i="5" s="1"/>
  <c r="C493" i="5"/>
  <c r="C494" i="5"/>
  <c r="C495" i="5"/>
  <c r="C496" i="5"/>
  <c r="C497" i="5"/>
  <c r="C498" i="5"/>
  <c r="V498" i="5" s="1"/>
  <c r="C499" i="5"/>
  <c r="C500" i="5"/>
  <c r="C501" i="5"/>
  <c r="C502" i="5"/>
  <c r="V502" i="5" s="1"/>
  <c r="E502" i="5" s="1"/>
  <c r="X502" i="5" s="1"/>
  <c r="C503" i="5"/>
  <c r="C504" i="5"/>
  <c r="V504" i="5" s="1"/>
  <c r="E504" i="5" s="1"/>
  <c r="X504" i="5" s="1"/>
  <c r="C505" i="5"/>
  <c r="C506" i="5"/>
  <c r="C507" i="5"/>
  <c r="C508" i="5"/>
  <c r="C509" i="5"/>
  <c r="AB509" i="5" s="1"/>
  <c r="C510" i="5"/>
  <c r="V510" i="5" s="1"/>
  <c r="E510" i="5" s="1"/>
  <c r="X510" i="5" s="1"/>
  <c r="C511" i="5"/>
  <c r="V511" i="5" s="1"/>
  <c r="C512" i="5"/>
  <c r="C513" i="5"/>
  <c r="C514" i="5"/>
  <c r="V514" i="5" s="1"/>
  <c r="E514" i="5" s="1"/>
  <c r="X514" i="5" s="1"/>
  <c r="C515" i="5"/>
  <c r="C516" i="5"/>
  <c r="V516" i="5" s="1"/>
  <c r="E516" i="5" s="1"/>
  <c r="X516" i="5" s="1"/>
  <c r="C517" i="5"/>
  <c r="C518" i="5"/>
  <c r="V518" i="5" s="1"/>
  <c r="C519" i="5"/>
  <c r="C520" i="5"/>
  <c r="C521" i="5"/>
  <c r="V521" i="5" s="1"/>
  <c r="C522" i="5"/>
  <c r="V522" i="5" s="1"/>
  <c r="C523" i="5"/>
  <c r="C524" i="5"/>
  <c r="C525" i="5"/>
  <c r="C526" i="5"/>
  <c r="V526" i="5" s="1"/>
  <c r="E526" i="5" s="1"/>
  <c r="X526" i="5" s="1"/>
  <c r="C527" i="5"/>
  <c r="V527" i="5" s="1"/>
  <c r="E527" i="5" s="1"/>
  <c r="X527" i="5" s="1"/>
  <c r="C528" i="5"/>
  <c r="C529" i="5"/>
  <c r="C530" i="5"/>
  <c r="V530" i="5" s="1"/>
  <c r="C531" i="5"/>
  <c r="C532" i="5"/>
  <c r="C533" i="5"/>
  <c r="V533" i="5" s="1"/>
  <c r="E533" i="5" s="1"/>
  <c r="X533" i="5" s="1"/>
  <c r="C534" i="5"/>
  <c r="V534" i="5" s="1"/>
  <c r="C535" i="5"/>
  <c r="V535" i="5" s="1"/>
  <c r="E535" i="5" s="1"/>
  <c r="X535" i="5" s="1"/>
  <c r="C536" i="5"/>
  <c r="C537" i="5"/>
  <c r="C538" i="5"/>
  <c r="V538" i="5" s="1"/>
  <c r="C539" i="5"/>
  <c r="C540" i="5"/>
  <c r="V540" i="5" s="1"/>
  <c r="C541" i="5"/>
  <c r="C542" i="5"/>
  <c r="C543" i="5"/>
  <c r="C544" i="5"/>
  <c r="C545" i="5"/>
  <c r="V545" i="5" s="1"/>
  <c r="C546" i="5"/>
  <c r="V546" i="5" s="1"/>
  <c r="C547" i="5"/>
  <c r="C548" i="5"/>
  <c r="V548" i="5" s="1"/>
  <c r="C549" i="5"/>
  <c r="C550" i="5"/>
  <c r="V550" i="5" s="1"/>
  <c r="E550" i="5" s="1"/>
  <c r="X550" i="5" s="1"/>
  <c r="C551" i="5"/>
  <c r="C552" i="5"/>
  <c r="V552" i="5" s="1"/>
  <c r="C553" i="5"/>
  <c r="C554" i="5"/>
  <c r="C555" i="5"/>
  <c r="C556" i="5"/>
  <c r="C557" i="5"/>
  <c r="V557" i="5" s="1"/>
  <c r="C558" i="5"/>
  <c r="V558" i="5" s="1"/>
  <c r="C559" i="5"/>
  <c r="C560" i="5"/>
  <c r="C561" i="5"/>
  <c r="V561" i="5" s="1"/>
  <c r="C562" i="5"/>
  <c r="V562" i="5" s="1"/>
  <c r="E562" i="5" s="1"/>
  <c r="X562" i="5" s="1"/>
  <c r="C563" i="5"/>
  <c r="V563" i="5" s="1"/>
  <c r="E563" i="5" s="1"/>
  <c r="X563" i="5" s="1"/>
  <c r="C564" i="5"/>
  <c r="V564" i="5" s="1"/>
  <c r="E564" i="5" s="1"/>
  <c r="X564" i="5" s="1"/>
  <c r="C565" i="5"/>
  <c r="C566" i="5"/>
  <c r="C567" i="5"/>
  <c r="C568" i="5"/>
  <c r="C569" i="5"/>
  <c r="V569" i="5" s="1"/>
  <c r="R569" i="5" s="1"/>
  <c r="C570" i="5"/>
  <c r="V570" i="5" s="1"/>
  <c r="C571" i="5"/>
  <c r="C572" i="5"/>
  <c r="C573" i="5"/>
  <c r="C574" i="5"/>
  <c r="V574" i="5" s="1"/>
  <c r="E574" i="5" s="1"/>
  <c r="X574" i="5" s="1"/>
  <c r="C575" i="5"/>
  <c r="V575" i="5" s="1"/>
  <c r="E575" i="5" s="1"/>
  <c r="X575" i="5" s="1"/>
  <c r="C576" i="5"/>
  <c r="V576" i="5" s="1"/>
  <c r="E576" i="5" s="1"/>
  <c r="X576" i="5" s="1"/>
  <c r="C577" i="5"/>
  <c r="C578" i="5"/>
  <c r="C579" i="5"/>
  <c r="C580" i="5"/>
  <c r="C581" i="5"/>
  <c r="V581" i="5" s="1"/>
  <c r="E581" i="5" s="1"/>
  <c r="X581" i="5" s="1"/>
  <c r="C582" i="5"/>
  <c r="V582" i="5" s="1"/>
  <c r="C583" i="5"/>
  <c r="C584" i="5"/>
  <c r="C585" i="5"/>
  <c r="C586" i="5"/>
  <c r="V586" i="5" s="1"/>
  <c r="C587" i="5"/>
  <c r="V587" i="5" s="1"/>
  <c r="E587" i="5" s="1"/>
  <c r="X587" i="5" s="1"/>
  <c r="C588" i="5"/>
  <c r="V588" i="5" s="1"/>
  <c r="E588" i="5" s="1"/>
  <c r="X588" i="5" s="1"/>
  <c r="C589" i="5"/>
  <c r="C590" i="5"/>
  <c r="C591" i="5"/>
  <c r="C592" i="5"/>
  <c r="C593" i="5"/>
  <c r="V593" i="5" s="1"/>
  <c r="E593" i="5" s="1"/>
  <c r="X593" i="5" s="1"/>
  <c r="C594" i="5"/>
  <c r="V594" i="5" s="1"/>
  <c r="C595" i="5"/>
  <c r="C596" i="5"/>
  <c r="C597" i="5"/>
  <c r="C598" i="5"/>
  <c r="V598" i="5" s="1"/>
  <c r="E598" i="5" s="1"/>
  <c r="X598" i="5" s="1"/>
  <c r="C599" i="5"/>
  <c r="C600" i="5"/>
  <c r="V600" i="5" s="1"/>
  <c r="E600" i="5" s="1"/>
  <c r="X600" i="5" s="1"/>
  <c r="C601" i="5"/>
  <c r="C602" i="5"/>
  <c r="V602" i="5" s="1"/>
  <c r="E602" i="5" s="1"/>
  <c r="X602" i="5" s="1"/>
  <c r="C603" i="5"/>
  <c r="C604" i="5"/>
  <c r="C605" i="5"/>
  <c r="C606" i="5"/>
  <c r="V606" i="5" s="1"/>
  <c r="C607" i="5"/>
  <c r="V607" i="5" s="1"/>
  <c r="C608" i="5"/>
  <c r="C609" i="5"/>
  <c r="C610" i="5"/>
  <c r="C611" i="5"/>
  <c r="V611" i="5" s="1"/>
  <c r="C612" i="5"/>
  <c r="V612" i="5" s="1"/>
  <c r="C613" i="5"/>
  <c r="C614" i="5"/>
  <c r="V614" i="5" s="1"/>
  <c r="E614" i="5" s="1"/>
  <c r="X614" i="5" s="1"/>
  <c r="C615" i="5"/>
  <c r="C616" i="5"/>
  <c r="C617" i="5"/>
  <c r="C618" i="5"/>
  <c r="V618" i="5" s="1"/>
  <c r="C619" i="5"/>
  <c r="C620" i="5"/>
  <c r="V620" i="5" s="1"/>
  <c r="C621" i="5"/>
  <c r="C622" i="5"/>
  <c r="V622" i="5" s="1"/>
  <c r="E622" i="5" s="1"/>
  <c r="X622" i="5" s="1"/>
  <c r="C623" i="5"/>
  <c r="V623" i="5" s="1"/>
  <c r="E623" i="5" s="1"/>
  <c r="X623" i="5" s="1"/>
  <c r="C624" i="5"/>
  <c r="V624" i="5" s="1"/>
  <c r="E624" i="5" s="1"/>
  <c r="X624" i="5" s="1"/>
  <c r="C625" i="5"/>
  <c r="C626" i="5"/>
  <c r="C627" i="5"/>
  <c r="C628" i="5"/>
  <c r="C629" i="5"/>
  <c r="C630" i="5"/>
  <c r="V630" i="5" s="1"/>
  <c r="C631" i="5"/>
  <c r="V631" i="5" s="1"/>
  <c r="E631" i="5" s="1"/>
  <c r="X631" i="5" s="1"/>
  <c r="C632" i="5"/>
  <c r="C633" i="5"/>
  <c r="V633" i="5" s="1"/>
  <c r="C634" i="5"/>
  <c r="C635" i="5"/>
  <c r="C636" i="5"/>
  <c r="V636" i="5" s="1"/>
  <c r="E636" i="5" s="1"/>
  <c r="X636" i="5" s="1"/>
  <c r="C637" i="5"/>
  <c r="C638" i="5"/>
  <c r="V638" i="5" s="1"/>
  <c r="C639" i="5"/>
  <c r="C640" i="5"/>
  <c r="C641" i="5"/>
  <c r="V641" i="5" s="1"/>
  <c r="C642" i="5"/>
  <c r="V642" i="5" s="1"/>
  <c r="C643" i="5"/>
  <c r="C644" i="5"/>
  <c r="C645" i="5"/>
  <c r="C646" i="5"/>
  <c r="V646" i="5" s="1"/>
  <c r="E646" i="5" s="1"/>
  <c r="X646" i="5" s="1"/>
  <c r="C647" i="5"/>
  <c r="C648" i="5"/>
  <c r="V648" i="5" s="1"/>
  <c r="C649" i="5"/>
  <c r="C650" i="5"/>
  <c r="C651" i="5"/>
  <c r="C652" i="5"/>
  <c r="C653" i="5"/>
  <c r="C654" i="5"/>
  <c r="V654" i="5" s="1"/>
  <c r="C655" i="5"/>
  <c r="C656" i="5"/>
  <c r="C657" i="5"/>
  <c r="C658" i="5"/>
  <c r="V658" i="5" s="1"/>
  <c r="E658" i="5" s="1"/>
  <c r="X658" i="5" s="1"/>
  <c r="C659" i="5"/>
  <c r="V659" i="5" s="1"/>
  <c r="E659" i="5" s="1"/>
  <c r="X659" i="5" s="1"/>
  <c r="C660" i="5"/>
  <c r="V660" i="5" s="1"/>
  <c r="E660" i="5" s="1"/>
  <c r="X660" i="5" s="1"/>
  <c r="C661" i="5"/>
  <c r="C662" i="5"/>
  <c r="C663" i="5"/>
  <c r="C664" i="5"/>
  <c r="C665" i="5"/>
  <c r="C666" i="5"/>
  <c r="V666" i="5" s="1"/>
  <c r="C667" i="5"/>
  <c r="V667" i="5" s="1"/>
  <c r="E667" i="5" s="1"/>
  <c r="X667" i="5" s="1"/>
  <c r="C668" i="5"/>
  <c r="C669" i="5"/>
  <c r="C670" i="5"/>
  <c r="V670" i="5" s="1"/>
  <c r="E670" i="5" s="1"/>
  <c r="X670" i="5" s="1"/>
  <c r="C671" i="5"/>
  <c r="V671" i="5" s="1"/>
  <c r="E671" i="5" s="1"/>
  <c r="X671" i="5" s="1"/>
  <c r="C672" i="5"/>
  <c r="V672" i="5" s="1"/>
  <c r="E672" i="5" s="1"/>
  <c r="X672" i="5" s="1"/>
  <c r="C673" i="5"/>
  <c r="C674" i="5"/>
  <c r="V674" i="5" s="1"/>
  <c r="C675" i="5"/>
  <c r="C676" i="5"/>
  <c r="C677" i="5"/>
  <c r="V677" i="5" s="1"/>
  <c r="C678" i="5"/>
  <c r="V678" i="5" s="1"/>
  <c r="C679" i="5"/>
  <c r="V679" i="5" s="1"/>
  <c r="E679" i="5" s="1"/>
  <c r="X679" i="5" s="1"/>
  <c r="C680" i="5"/>
  <c r="C681" i="5"/>
  <c r="C682" i="5"/>
  <c r="V682" i="5" s="1"/>
  <c r="E682" i="5" s="1"/>
  <c r="X682" i="5" s="1"/>
  <c r="C683" i="5"/>
  <c r="V683" i="5" s="1"/>
  <c r="C684" i="5"/>
  <c r="V684" i="5" s="1"/>
  <c r="E684" i="5" s="1"/>
  <c r="X684" i="5" s="1"/>
  <c r="C685" i="5"/>
  <c r="C686" i="5"/>
  <c r="C687" i="5"/>
  <c r="C688" i="5"/>
  <c r="C689" i="5"/>
  <c r="V689" i="5" s="1"/>
  <c r="C690" i="5"/>
  <c r="V690" i="5" s="1"/>
  <c r="C691" i="5"/>
  <c r="C692" i="5"/>
  <c r="V692" i="5" s="1"/>
  <c r="C693" i="5"/>
  <c r="C694" i="5"/>
  <c r="V694" i="5" s="1"/>
  <c r="E694" i="5" s="1"/>
  <c r="X694" i="5" s="1"/>
  <c r="C695" i="5"/>
  <c r="V695" i="5" s="1"/>
  <c r="E695" i="5" s="1"/>
  <c r="X695" i="5" s="1"/>
  <c r="C696" i="5"/>
  <c r="V696" i="5" s="1"/>
  <c r="C697" i="5"/>
  <c r="C698" i="5"/>
  <c r="C699" i="5"/>
  <c r="C700" i="5"/>
  <c r="C701" i="5"/>
  <c r="AB701" i="5" s="1"/>
  <c r="C702" i="5"/>
  <c r="V702" i="5" s="1"/>
  <c r="C703" i="5"/>
  <c r="C704" i="5"/>
  <c r="C705" i="5"/>
  <c r="V705" i="5" s="1"/>
  <c r="C706" i="5"/>
  <c r="C707" i="5"/>
  <c r="C708" i="5"/>
  <c r="V708" i="5" s="1"/>
  <c r="E708" i="5" s="1"/>
  <c r="X708" i="5" s="1"/>
  <c r="C709" i="5"/>
  <c r="C710" i="5"/>
  <c r="C711" i="5"/>
  <c r="C712" i="5"/>
  <c r="C713" i="5"/>
  <c r="V713" i="5" s="1"/>
  <c r="E713" i="5" s="1"/>
  <c r="X713" i="5" s="1"/>
  <c r="C714" i="5"/>
  <c r="V714" i="5" s="1"/>
  <c r="C715" i="5"/>
  <c r="V715" i="5" s="1"/>
  <c r="C716" i="5"/>
  <c r="C717" i="5"/>
  <c r="C718" i="5"/>
  <c r="V718" i="5" s="1"/>
  <c r="C719" i="5"/>
  <c r="C720" i="5"/>
  <c r="V720" i="5" s="1"/>
  <c r="E720" i="5" s="1"/>
  <c r="X720" i="5" s="1"/>
  <c r="C721" i="5"/>
  <c r="C722" i="5"/>
  <c r="V722" i="5" s="1"/>
  <c r="C723" i="5"/>
  <c r="C724" i="5"/>
  <c r="C725" i="5"/>
  <c r="V725" i="5" s="1"/>
  <c r="C726" i="5"/>
  <c r="V726" i="5" s="1"/>
  <c r="C727" i="5"/>
  <c r="C728" i="5"/>
  <c r="C729" i="5"/>
  <c r="C730" i="5"/>
  <c r="C731" i="5"/>
  <c r="V731" i="5" s="1"/>
  <c r="E731" i="5" s="1"/>
  <c r="X731" i="5" s="1"/>
  <c r="C732" i="5"/>
  <c r="V732" i="5" s="1"/>
  <c r="E732" i="5" s="1"/>
  <c r="X732" i="5" s="1"/>
  <c r="C733" i="5"/>
  <c r="C734" i="5"/>
  <c r="C735" i="5"/>
  <c r="C736" i="5"/>
  <c r="C737" i="5"/>
  <c r="C738" i="5"/>
  <c r="V738" i="5" s="1"/>
  <c r="C739" i="5"/>
  <c r="C740" i="5"/>
  <c r="C741" i="5"/>
  <c r="C742" i="5"/>
  <c r="C743" i="5"/>
  <c r="V743" i="5" s="1"/>
  <c r="C744" i="5"/>
  <c r="V744" i="5" s="1"/>
  <c r="E744" i="5" s="1"/>
  <c r="X744" i="5" s="1"/>
  <c r="C745" i="5"/>
  <c r="C746" i="5"/>
  <c r="C747" i="5"/>
  <c r="C748" i="5"/>
  <c r="C749" i="5"/>
  <c r="V749" i="5" s="1"/>
  <c r="C750" i="5"/>
  <c r="V750" i="5" s="1"/>
  <c r="C751" i="5"/>
  <c r="V751" i="5" s="1"/>
  <c r="C752" i="5"/>
  <c r="C753" i="5"/>
  <c r="C754" i="5"/>
  <c r="V754" i="5" s="1"/>
  <c r="C755" i="5"/>
  <c r="C756" i="5"/>
  <c r="V756" i="5" s="1"/>
  <c r="E756" i="5" s="1"/>
  <c r="X756" i="5" s="1"/>
  <c r="C757" i="5"/>
  <c r="C758" i="5"/>
  <c r="V758" i="5" s="1"/>
  <c r="C759" i="5"/>
  <c r="C760" i="5"/>
  <c r="C761" i="5"/>
  <c r="C762" i="5"/>
  <c r="V762" i="5" s="1"/>
  <c r="C763" i="5"/>
  <c r="C764" i="5"/>
  <c r="V764" i="5" s="1"/>
  <c r="C765" i="5"/>
  <c r="C766" i="5"/>
  <c r="V766" i="5" s="1"/>
  <c r="E766" i="5" s="1"/>
  <c r="X766" i="5" s="1"/>
  <c r="C767" i="5"/>
  <c r="V767" i="5" s="1"/>
  <c r="E767" i="5" s="1"/>
  <c r="X767" i="5" s="1"/>
  <c r="C768" i="5"/>
  <c r="C769" i="5"/>
  <c r="C770" i="5"/>
  <c r="C771" i="5"/>
  <c r="C772" i="5"/>
  <c r="C773" i="5"/>
  <c r="C774" i="5"/>
  <c r="V774" i="5" s="1"/>
  <c r="C775" i="5"/>
  <c r="C776" i="5"/>
  <c r="C777" i="5"/>
  <c r="V777" i="5" s="1"/>
  <c r="C778" i="5"/>
  <c r="V778" i="5" s="1"/>
  <c r="E778" i="5" s="1"/>
  <c r="X778" i="5" s="1"/>
  <c r="C779" i="5"/>
  <c r="V779" i="5" s="1"/>
  <c r="E779" i="5" s="1"/>
  <c r="X779" i="5" s="1"/>
  <c r="C780" i="5"/>
  <c r="C781" i="5"/>
  <c r="C782" i="5"/>
  <c r="C783" i="5"/>
  <c r="C784" i="5"/>
  <c r="C785" i="5"/>
  <c r="C786" i="5"/>
  <c r="V786" i="5" s="1"/>
  <c r="C787" i="5"/>
  <c r="C788" i="5"/>
  <c r="C789" i="5"/>
  <c r="C790" i="5"/>
  <c r="V790" i="5" s="1"/>
  <c r="E790" i="5" s="1"/>
  <c r="X790" i="5" s="1"/>
  <c r="C791" i="5"/>
  <c r="V791" i="5" s="1"/>
  <c r="E791" i="5" s="1"/>
  <c r="X791" i="5" s="1"/>
  <c r="C792" i="5"/>
  <c r="V792" i="5" s="1"/>
  <c r="C793" i="5"/>
  <c r="C794" i="5"/>
  <c r="C795" i="5"/>
  <c r="C796" i="5"/>
  <c r="C797" i="5"/>
  <c r="C798" i="5"/>
  <c r="V798" i="5" s="1"/>
  <c r="C799" i="5"/>
  <c r="C800" i="5"/>
  <c r="C801" i="5"/>
  <c r="C802" i="5"/>
  <c r="V802" i="5" s="1"/>
  <c r="C803" i="5"/>
  <c r="V803" i="5" s="1"/>
  <c r="C804" i="5"/>
  <c r="V804" i="5" s="1"/>
  <c r="E804" i="5" s="1"/>
  <c r="X804" i="5" s="1"/>
  <c r="C805" i="5"/>
  <c r="C806" i="5"/>
  <c r="C807" i="5"/>
  <c r="C808" i="5"/>
  <c r="C809" i="5"/>
  <c r="V809" i="5" s="1"/>
  <c r="C810" i="5"/>
  <c r="V810" i="5" s="1"/>
  <c r="C811" i="5"/>
  <c r="C812" i="5"/>
  <c r="C813" i="5"/>
  <c r="C814" i="5"/>
  <c r="V814" i="5" s="1"/>
  <c r="E814" i="5" s="1"/>
  <c r="X814" i="5" s="1"/>
  <c r="C815" i="5"/>
  <c r="C816" i="5"/>
  <c r="V816" i="5" s="1"/>
  <c r="E816" i="5" s="1"/>
  <c r="X816" i="5" s="1"/>
  <c r="C817" i="5"/>
  <c r="C818" i="5"/>
  <c r="C819" i="5"/>
  <c r="C820" i="5"/>
  <c r="C821" i="5"/>
  <c r="V821" i="5" s="1"/>
  <c r="E821" i="5" s="1"/>
  <c r="X821" i="5" s="1"/>
  <c r="C822" i="5"/>
  <c r="V822" i="5" s="1"/>
  <c r="C823" i="5"/>
  <c r="V823" i="5" s="1"/>
  <c r="C824" i="5"/>
  <c r="C825" i="5"/>
  <c r="C826" i="5"/>
  <c r="C827" i="5"/>
  <c r="C828" i="5"/>
  <c r="V828" i="5" s="1"/>
  <c r="E828" i="5" s="1"/>
  <c r="X828" i="5" s="1"/>
  <c r="C829" i="5"/>
  <c r="C830" i="5"/>
  <c r="C831" i="5"/>
  <c r="C832" i="5"/>
  <c r="C833" i="5"/>
  <c r="V833" i="5" s="1"/>
  <c r="C834" i="5"/>
  <c r="V834" i="5" s="1"/>
  <c r="C835" i="5"/>
  <c r="C836" i="5"/>
  <c r="V836" i="5" s="1"/>
  <c r="C837" i="5"/>
  <c r="C838" i="5"/>
  <c r="V838" i="5" s="1"/>
  <c r="E838" i="5" s="1"/>
  <c r="X838" i="5" s="1"/>
  <c r="C839" i="5"/>
  <c r="V839" i="5" s="1"/>
  <c r="E839" i="5" s="1"/>
  <c r="X839" i="5" s="1"/>
  <c r="C840" i="5"/>
  <c r="V840" i="5" s="1"/>
  <c r="C841" i="5"/>
  <c r="C842" i="5"/>
  <c r="C843" i="5"/>
  <c r="C844" i="5"/>
  <c r="C845" i="5"/>
  <c r="C846" i="5"/>
  <c r="V846" i="5" s="1"/>
  <c r="C847" i="5"/>
  <c r="C848" i="5"/>
  <c r="C849" i="5"/>
  <c r="V849" i="5" s="1"/>
  <c r="C850" i="5"/>
  <c r="C851" i="5"/>
  <c r="C852" i="5"/>
  <c r="V852" i="5" s="1"/>
  <c r="E852" i="5" s="1"/>
  <c r="X852" i="5" s="1"/>
  <c r="C853" i="5"/>
  <c r="C854" i="5"/>
  <c r="C855" i="5"/>
  <c r="C856" i="5"/>
  <c r="C857" i="5"/>
  <c r="C858" i="5"/>
  <c r="V858" i="5" s="1"/>
  <c r="C859" i="5"/>
  <c r="C860" i="5"/>
  <c r="C861" i="5"/>
  <c r="C862" i="5"/>
  <c r="V862" i="5" s="1"/>
  <c r="C863" i="5"/>
  <c r="V863" i="5" s="1"/>
  <c r="C864" i="5"/>
  <c r="V864" i="5" s="1"/>
  <c r="E864" i="5" s="1"/>
  <c r="X864" i="5" s="1"/>
  <c r="C865" i="5"/>
  <c r="C866" i="5"/>
  <c r="V866" i="5" s="1"/>
  <c r="E866" i="5" s="1"/>
  <c r="X866" i="5" s="1"/>
  <c r="C867" i="5"/>
  <c r="C868" i="5"/>
  <c r="C869" i="5"/>
  <c r="C870" i="5"/>
  <c r="V870" i="5" s="1"/>
  <c r="C871" i="5"/>
  <c r="C872" i="5"/>
  <c r="C873" i="5"/>
  <c r="C874" i="5"/>
  <c r="V874" i="5" s="1"/>
  <c r="E874" i="5" s="1"/>
  <c r="X874" i="5" s="1"/>
  <c r="C875" i="5"/>
  <c r="V875" i="5" s="1"/>
  <c r="C876" i="5"/>
  <c r="V876" i="5" s="1"/>
  <c r="E876" i="5" s="1"/>
  <c r="X876" i="5" s="1"/>
  <c r="C877" i="5"/>
  <c r="C878" i="5"/>
  <c r="C879" i="5"/>
  <c r="C880" i="5"/>
  <c r="C881" i="5"/>
  <c r="C882" i="5"/>
  <c r="V882" i="5" s="1"/>
  <c r="C883" i="5"/>
  <c r="C884" i="5"/>
  <c r="C885" i="5"/>
  <c r="C886" i="5"/>
  <c r="V886" i="5" s="1"/>
  <c r="E886" i="5" s="1"/>
  <c r="X886" i="5" s="1"/>
  <c r="C887" i="5"/>
  <c r="V887" i="5" s="1"/>
  <c r="E887" i="5" s="1"/>
  <c r="C888" i="5"/>
  <c r="V888" i="5" s="1"/>
  <c r="E888" i="5" s="1"/>
  <c r="X888" i="5" s="1"/>
  <c r="C889" i="5"/>
  <c r="C890" i="5"/>
  <c r="V890" i="5" s="1"/>
  <c r="E890" i="5" s="1"/>
  <c r="X890" i="5" s="1"/>
  <c r="C891" i="5"/>
  <c r="C892" i="5"/>
  <c r="C893" i="5"/>
  <c r="C894" i="5"/>
  <c r="V894" i="5" s="1"/>
  <c r="C895" i="5"/>
  <c r="V895" i="5" s="1"/>
  <c r="E895" i="5" s="1"/>
  <c r="X895" i="5" s="1"/>
  <c r="C896" i="5"/>
  <c r="C897" i="5"/>
  <c r="C898" i="5"/>
  <c r="V898" i="5" s="1"/>
  <c r="E898" i="5" s="1"/>
  <c r="X898" i="5" s="1"/>
  <c r="C899" i="5"/>
  <c r="V899" i="5" s="1"/>
  <c r="E899" i="5" s="1"/>
  <c r="X899" i="5" s="1"/>
  <c r="C900" i="5"/>
  <c r="V900" i="5" s="1"/>
  <c r="E900" i="5" s="1"/>
  <c r="X900" i="5" s="1"/>
  <c r="C901" i="5"/>
  <c r="C902" i="5"/>
  <c r="V902" i="5" s="1"/>
  <c r="E902" i="5" s="1"/>
  <c r="X902" i="5" s="1"/>
  <c r="C903" i="5"/>
  <c r="C904" i="5"/>
  <c r="C905" i="5"/>
  <c r="C906" i="5"/>
  <c r="V906" i="5" s="1"/>
  <c r="C907" i="5"/>
  <c r="C908" i="5"/>
  <c r="V908" i="5" s="1"/>
  <c r="C909" i="5"/>
  <c r="C910" i="5"/>
  <c r="V910" i="5" s="1"/>
  <c r="E910" i="5" s="1"/>
  <c r="X910" i="5" s="1"/>
  <c r="C911" i="5"/>
  <c r="C912" i="5"/>
  <c r="V912" i="5" s="1"/>
  <c r="E912" i="5" s="1"/>
  <c r="X912" i="5" s="1"/>
  <c r="C913" i="5"/>
  <c r="C914" i="5"/>
  <c r="C915" i="5"/>
  <c r="C916" i="5"/>
  <c r="C917" i="5"/>
  <c r="C918" i="5"/>
  <c r="V918" i="5" s="1"/>
  <c r="C919" i="5"/>
  <c r="C920" i="5"/>
  <c r="C921" i="5"/>
  <c r="V921" i="5" s="1"/>
  <c r="C922" i="5"/>
  <c r="V922" i="5" s="1"/>
  <c r="E922" i="5" s="1"/>
  <c r="X922" i="5" s="1"/>
  <c r="C923" i="5"/>
  <c r="V923" i="5" s="1"/>
  <c r="E923" i="5" s="1"/>
  <c r="X923" i="5" s="1"/>
  <c r="C924" i="5"/>
  <c r="V924" i="5" s="1"/>
  <c r="C925" i="5"/>
  <c r="C926" i="5"/>
  <c r="C927" i="5"/>
  <c r="C928" i="5"/>
  <c r="C929" i="5"/>
  <c r="V929" i="5" s="1"/>
  <c r="E929" i="5" s="1"/>
  <c r="X929" i="5" s="1"/>
  <c r="C930" i="5"/>
  <c r="V930" i="5" s="1"/>
  <c r="C931" i="5"/>
  <c r="V931" i="5" s="1"/>
  <c r="C932" i="5"/>
  <c r="C933" i="5"/>
  <c r="C934" i="5"/>
  <c r="V934" i="5" s="1"/>
  <c r="E934" i="5" s="1"/>
  <c r="X934" i="5" s="1"/>
  <c r="C935" i="5"/>
  <c r="C936" i="5"/>
  <c r="V936" i="5" s="1"/>
  <c r="E936" i="5" s="1"/>
  <c r="X936" i="5" s="1"/>
  <c r="C937" i="5"/>
  <c r="C938" i="5"/>
  <c r="V938" i="5" s="1"/>
  <c r="C939" i="5"/>
  <c r="C940" i="5"/>
  <c r="C941" i="5"/>
  <c r="V941" i="5" s="1"/>
  <c r="C942" i="5"/>
  <c r="C943" i="5"/>
  <c r="V943" i="5" s="1"/>
  <c r="C944" i="5"/>
  <c r="C945" i="5"/>
  <c r="C946" i="5"/>
  <c r="C947" i="5"/>
  <c r="V947" i="5" s="1"/>
  <c r="E947" i="5" s="1"/>
  <c r="X947" i="5" s="1"/>
  <c r="C948" i="5"/>
  <c r="V948" i="5" s="1"/>
  <c r="C949" i="5"/>
  <c r="C950" i="5"/>
  <c r="V950" i="5" s="1"/>
  <c r="E950" i="5" s="1"/>
  <c r="X950" i="5" s="1"/>
  <c r="C951" i="5"/>
  <c r="C952" i="5"/>
  <c r="C953" i="5"/>
  <c r="V953" i="5" s="1"/>
  <c r="G953" i="5" s="1"/>
  <c r="C954" i="5"/>
  <c r="C955" i="5"/>
  <c r="C956" i="5"/>
  <c r="C957" i="5"/>
  <c r="C958" i="5"/>
  <c r="V958" i="5" s="1"/>
  <c r="E958" i="5" s="1"/>
  <c r="X958" i="5" s="1"/>
  <c r="C959" i="5"/>
  <c r="C960" i="5"/>
  <c r="C961" i="5"/>
  <c r="C962" i="5"/>
  <c r="C963" i="5"/>
  <c r="C964" i="5"/>
  <c r="C965" i="5"/>
  <c r="V965" i="5" s="1"/>
  <c r="E965" i="5" s="1"/>
  <c r="X965" i="5" s="1"/>
  <c r="C966" i="5"/>
  <c r="C967" i="5"/>
  <c r="C968" i="5"/>
  <c r="C969" i="5"/>
  <c r="C970" i="5"/>
  <c r="V970" i="5" s="1"/>
  <c r="E970" i="5" s="1"/>
  <c r="X970" i="5" s="1"/>
  <c r="C971" i="5"/>
  <c r="C972" i="5"/>
  <c r="C973" i="5"/>
  <c r="C974" i="5"/>
  <c r="C975" i="5"/>
  <c r="C976" i="5"/>
  <c r="C977" i="5"/>
  <c r="C978" i="5"/>
  <c r="C979" i="5"/>
  <c r="C980" i="5"/>
  <c r="C981" i="5"/>
  <c r="C982" i="5"/>
  <c r="V982" i="5" s="1"/>
  <c r="E982" i="5" s="1"/>
  <c r="X982" i="5" s="1"/>
  <c r="C983" i="5"/>
  <c r="V983" i="5" s="1"/>
  <c r="E983" i="5" s="1"/>
  <c r="X983" i="5" s="1"/>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V1008" i="5" s="1"/>
  <c r="E1008" i="5" s="1"/>
  <c r="X1008" i="5" s="1"/>
  <c r="C1009" i="5"/>
  <c r="C1010" i="5"/>
  <c r="V1010" i="5" s="1"/>
  <c r="C1011" i="5"/>
  <c r="C1012" i="5"/>
  <c r="C1013" i="5"/>
  <c r="C1014" i="5"/>
  <c r="C1015" i="5"/>
  <c r="V1015" i="5" s="1"/>
  <c r="C1016" i="5"/>
  <c r="C1017" i="5"/>
  <c r="C1018" i="5"/>
  <c r="V1018" i="5" s="1"/>
  <c r="E1018" i="5" s="1"/>
  <c r="X1018" i="5" s="1"/>
  <c r="C1019" i="5"/>
  <c r="V1019" i="5" s="1"/>
  <c r="E1019" i="5" s="1"/>
  <c r="X1019" i="5" s="1"/>
  <c r="C1020" i="5"/>
  <c r="V1020" i="5" s="1"/>
  <c r="C1021" i="5"/>
  <c r="C1022" i="5"/>
  <c r="C1023" i="5"/>
  <c r="C1024" i="5"/>
  <c r="C1025" i="5"/>
  <c r="C1026" i="5"/>
  <c r="C1027" i="5"/>
  <c r="C1028" i="5"/>
  <c r="C1029" i="5"/>
  <c r="C1030" i="5"/>
  <c r="C1031" i="5"/>
  <c r="V1031" i="5" s="1"/>
  <c r="C1032" i="5"/>
  <c r="C1033" i="5"/>
  <c r="C1034" i="5"/>
  <c r="C1035" i="5"/>
  <c r="C1036" i="5"/>
  <c r="C1037" i="5"/>
  <c r="C1038" i="5"/>
  <c r="C1039" i="5"/>
  <c r="C1040" i="5"/>
  <c r="C1041" i="5"/>
  <c r="C1042" i="5"/>
  <c r="C1043" i="5"/>
  <c r="V1043" i="5" s="1"/>
  <c r="C1044" i="5"/>
  <c r="C1045" i="5"/>
  <c r="C1046" i="5"/>
  <c r="C1047" i="5"/>
  <c r="C1048" i="5"/>
  <c r="C1049" i="5"/>
  <c r="V1049" i="5" s="1"/>
  <c r="E1049" i="5" s="1"/>
  <c r="X1049" i="5" s="1"/>
  <c r="C1050" i="5"/>
  <c r="C1051" i="5"/>
  <c r="C1052" i="5"/>
  <c r="C1053" i="5"/>
  <c r="C1054" i="5"/>
  <c r="V1054" i="5" s="1"/>
  <c r="E1054" i="5" s="1"/>
  <c r="X1054" i="5" s="1"/>
  <c r="C1055" i="5"/>
  <c r="C1056" i="5"/>
  <c r="V1056" i="5" s="1"/>
  <c r="E1056" i="5" s="1"/>
  <c r="X1056" i="5" s="1"/>
  <c r="C1057" i="5"/>
  <c r="C1058" i="5"/>
  <c r="C1059" i="5"/>
  <c r="C1060" i="5"/>
  <c r="C1061" i="5"/>
  <c r="V1061" i="5" s="1"/>
  <c r="E1061" i="5" s="1"/>
  <c r="X1061" i="5" s="1"/>
  <c r="C1062" i="5"/>
  <c r="C1063" i="5"/>
  <c r="C1064" i="5"/>
  <c r="C1065" i="5"/>
  <c r="C1066" i="5"/>
  <c r="C1067" i="5"/>
  <c r="V1067" i="5" s="1"/>
  <c r="E1067" i="5" s="1"/>
  <c r="X1067" i="5" s="1"/>
  <c r="C1068" i="5"/>
  <c r="V1068" i="5" s="1"/>
  <c r="E1068" i="5" s="1"/>
  <c r="X1068" i="5" s="1"/>
  <c r="C1069" i="5"/>
  <c r="C1070" i="5"/>
  <c r="C1071" i="5"/>
  <c r="C1072" i="5"/>
  <c r="C1073" i="5"/>
  <c r="C1074" i="5"/>
  <c r="C1075" i="5"/>
  <c r="V1075" i="5" s="1"/>
  <c r="C1076" i="5"/>
  <c r="C1077" i="5"/>
  <c r="C1078" i="5"/>
  <c r="V1078" i="5" s="1"/>
  <c r="E1078" i="5" s="1"/>
  <c r="X1078" i="5" s="1"/>
  <c r="C1079" i="5"/>
  <c r="V1079" i="5" s="1"/>
  <c r="E1079" i="5" s="1"/>
  <c r="X1079" i="5" s="1"/>
  <c r="C1080" i="5"/>
  <c r="C1081" i="5"/>
  <c r="C1082" i="5"/>
  <c r="C1083" i="5"/>
  <c r="C1084" i="5"/>
  <c r="C1085" i="5"/>
  <c r="C1086" i="5"/>
  <c r="C1087" i="5"/>
  <c r="V1087" i="5" s="1"/>
  <c r="C1088" i="5"/>
  <c r="C1089" i="5"/>
  <c r="C1090" i="5"/>
  <c r="C1091" i="5"/>
  <c r="V1091" i="5" s="1"/>
  <c r="E1091" i="5" s="1"/>
  <c r="X1091" i="5" s="1"/>
  <c r="C1092" i="5"/>
  <c r="V1092" i="5" s="1"/>
  <c r="E1092" i="5" s="1"/>
  <c r="X1092" i="5" s="1"/>
  <c r="C1093" i="5"/>
  <c r="C1094" i="5"/>
  <c r="C1095" i="5"/>
  <c r="C1096" i="5"/>
  <c r="C1097" i="5"/>
  <c r="C1098" i="5"/>
  <c r="C1099" i="5"/>
  <c r="V1099" i="5" s="1"/>
  <c r="C1100" i="5"/>
  <c r="C1101" i="5"/>
  <c r="C1102" i="5"/>
  <c r="V1102" i="5" s="1"/>
  <c r="C1103" i="5"/>
  <c r="C1104" i="5"/>
  <c r="C1105" i="5"/>
  <c r="C1106" i="5"/>
  <c r="C1107" i="5"/>
  <c r="C1108" i="5"/>
  <c r="C1109" i="5"/>
  <c r="V1109" i="5" s="1"/>
  <c r="C1110" i="5"/>
  <c r="C1111" i="5"/>
  <c r="V1111" i="5" s="1"/>
  <c r="C1112" i="5"/>
  <c r="C1113" i="5"/>
  <c r="C1114" i="5"/>
  <c r="V1114" i="5" s="1"/>
  <c r="E1114" i="5" s="1"/>
  <c r="X1114" i="5" s="1"/>
  <c r="C1115" i="5"/>
  <c r="V1115" i="5" s="1"/>
  <c r="E1115" i="5" s="1"/>
  <c r="X1115" i="5" s="1"/>
  <c r="C1116" i="5"/>
  <c r="V1116" i="5" s="1"/>
  <c r="E1116" i="5" s="1"/>
  <c r="X1116" i="5" s="1"/>
  <c r="C1117" i="5"/>
  <c r="C1118" i="5"/>
  <c r="C1119" i="5"/>
  <c r="C1120" i="5"/>
  <c r="C1121" i="5"/>
  <c r="C1122" i="5"/>
  <c r="C1123" i="5"/>
  <c r="V1123" i="5" s="1"/>
  <c r="C1124" i="5"/>
  <c r="C1125" i="5"/>
  <c r="C1126" i="5"/>
  <c r="V1126" i="5" s="1"/>
  <c r="E1126" i="5" s="1"/>
  <c r="X1126" i="5" s="1"/>
  <c r="C1127" i="5"/>
  <c r="C1128" i="5"/>
  <c r="C1129" i="5"/>
  <c r="C1130" i="5"/>
  <c r="C1131" i="5"/>
  <c r="C1132" i="5"/>
  <c r="C1133" i="5"/>
  <c r="C1134" i="5"/>
  <c r="C1135" i="5"/>
  <c r="V1135" i="5" s="1"/>
  <c r="C1136" i="5"/>
  <c r="C1137" i="5"/>
  <c r="C1138" i="5"/>
  <c r="V1138" i="5" s="1"/>
  <c r="E1138" i="5" s="1"/>
  <c r="X1138" i="5" s="1"/>
  <c r="C1139" i="5"/>
  <c r="V1139" i="5" s="1"/>
  <c r="E1139" i="5" s="1"/>
  <c r="X1139" i="5" s="1"/>
  <c r="C1140" i="5"/>
  <c r="V1140" i="5" s="1"/>
  <c r="E1140" i="5" s="1"/>
  <c r="X1140" i="5" s="1"/>
  <c r="C1141" i="5"/>
  <c r="C1142" i="5"/>
  <c r="C1143" i="5"/>
  <c r="C1144" i="5"/>
  <c r="C1145" i="5"/>
  <c r="C1146" i="5"/>
  <c r="C1147" i="5"/>
  <c r="V1147" i="5" s="1"/>
  <c r="C1148" i="5"/>
  <c r="C1149" i="5"/>
  <c r="C1150" i="5"/>
  <c r="C1151" i="5"/>
  <c r="C1152" i="5"/>
  <c r="V1152" i="5" s="1"/>
  <c r="C1153" i="5"/>
  <c r="C1154" i="5"/>
  <c r="C1155" i="5"/>
  <c r="C1156" i="5"/>
  <c r="C1157" i="5"/>
  <c r="V1157" i="5" s="1"/>
  <c r="C1158" i="5"/>
  <c r="C1159" i="5"/>
  <c r="V1159" i="5" s="1"/>
  <c r="C1160" i="5"/>
  <c r="C1161" i="5"/>
  <c r="C1162" i="5"/>
  <c r="C1163" i="5"/>
  <c r="C1164" i="5"/>
  <c r="C1165" i="5"/>
  <c r="C1166" i="5"/>
  <c r="C1167" i="5"/>
  <c r="C1168" i="5"/>
  <c r="C1169" i="5"/>
  <c r="V1169" i="5" s="1"/>
  <c r="E1169" i="5" s="1"/>
  <c r="X1169" i="5" s="1"/>
  <c r="C1170" i="5"/>
  <c r="C1171" i="5"/>
  <c r="V1171" i="5" s="1"/>
  <c r="C1172" i="5"/>
  <c r="C1173" i="5"/>
  <c r="C1174" i="5"/>
  <c r="V1174" i="5" s="1"/>
  <c r="E1174" i="5" s="1"/>
  <c r="X1174" i="5" s="1"/>
  <c r="C1175" i="5"/>
  <c r="C1176" i="5"/>
  <c r="C1177" i="5"/>
  <c r="C1178" i="5"/>
  <c r="C1179" i="5"/>
  <c r="C1180" i="5"/>
  <c r="C1181" i="5"/>
  <c r="V1181" i="5" s="1"/>
  <c r="C1182" i="5"/>
  <c r="C1183" i="5"/>
  <c r="V1183" i="5" s="1"/>
  <c r="C1184" i="5"/>
  <c r="C1185" i="5"/>
  <c r="C1186" i="5"/>
  <c r="V1186" i="5" s="1"/>
  <c r="C1187" i="5"/>
  <c r="C1188" i="5"/>
  <c r="V1188" i="5" s="1"/>
  <c r="E1188" i="5" s="1"/>
  <c r="X1188" i="5" s="1"/>
  <c r="C1189" i="5"/>
  <c r="C1190" i="5"/>
  <c r="C1191" i="5"/>
  <c r="C1192" i="5"/>
  <c r="C1193" i="5"/>
  <c r="V1193" i="5" s="1"/>
  <c r="E1193" i="5" s="1"/>
  <c r="X1193" i="5" s="1"/>
  <c r="C1194" i="5"/>
  <c r="C1195" i="5"/>
  <c r="V1195" i="5" s="1"/>
  <c r="C1196" i="5"/>
  <c r="C1197" i="5"/>
  <c r="C1198" i="5"/>
  <c r="C1199" i="5"/>
  <c r="C1200" i="5"/>
  <c r="C1201" i="5"/>
  <c r="C1202" i="5"/>
  <c r="C1203" i="5"/>
  <c r="C1204" i="5"/>
  <c r="C1205" i="5"/>
  <c r="C1206" i="5"/>
  <c r="C1207" i="5"/>
  <c r="V1207" i="5" s="1"/>
  <c r="C1208" i="5"/>
  <c r="C1209" i="5"/>
  <c r="C1210" i="5"/>
  <c r="C1211" i="5"/>
  <c r="V1211" i="5" s="1"/>
  <c r="C1212" i="5"/>
  <c r="C1213" i="5"/>
  <c r="C1214" i="5"/>
  <c r="C1215" i="5"/>
  <c r="C1216" i="5"/>
  <c r="C1217" i="5"/>
  <c r="C1218" i="5"/>
  <c r="C1219" i="5"/>
  <c r="V1219" i="5" s="1"/>
  <c r="C1220" i="5"/>
  <c r="C1221" i="5"/>
  <c r="C1222" i="5"/>
  <c r="V1222" i="5" s="1"/>
  <c r="E1222" i="5" s="1"/>
  <c r="X1222" i="5" s="1"/>
  <c r="C1223" i="5"/>
  <c r="V1223" i="5" s="1"/>
  <c r="E1223" i="5" s="1"/>
  <c r="X1223" i="5" s="1"/>
  <c r="C1224" i="5"/>
  <c r="V1224" i="5" s="1"/>
  <c r="E1224" i="5" s="1"/>
  <c r="X1224" i="5" s="1"/>
  <c r="C1225" i="5"/>
  <c r="C1226" i="5"/>
  <c r="C1227" i="5"/>
  <c r="C1228" i="5"/>
  <c r="C1229" i="5"/>
  <c r="C1230" i="5"/>
  <c r="C1231" i="5"/>
  <c r="V1231" i="5" s="1"/>
  <c r="C1232" i="5"/>
  <c r="C1233" i="5"/>
  <c r="C1234" i="5"/>
  <c r="C1235" i="5"/>
  <c r="V1235" i="5" s="1"/>
  <c r="E1235" i="5" s="1"/>
  <c r="X1235" i="5" s="1"/>
  <c r="C1236" i="5"/>
  <c r="V1236" i="5" s="1"/>
  <c r="E1236" i="5" s="1"/>
  <c r="X1236" i="5" s="1"/>
  <c r="C1237" i="5"/>
  <c r="C1238" i="5"/>
  <c r="C1239" i="5"/>
  <c r="C1240" i="5"/>
  <c r="C1241" i="5"/>
  <c r="V1241" i="5" s="1"/>
  <c r="C1242" i="5"/>
  <c r="C1243" i="5"/>
  <c r="V1243" i="5" s="1"/>
  <c r="C1244" i="5"/>
  <c r="C1245" i="5"/>
  <c r="C1246" i="5"/>
  <c r="V1246" i="5" s="1"/>
  <c r="E1246" i="5" s="1"/>
  <c r="X1246" i="5" s="1"/>
  <c r="C1247" i="5"/>
  <c r="V1247" i="5" s="1"/>
  <c r="E1247" i="5" s="1"/>
  <c r="X1247" i="5" s="1"/>
  <c r="C1248" i="5"/>
  <c r="V1248" i="5" s="1"/>
  <c r="C1249" i="5"/>
  <c r="C1250" i="5"/>
  <c r="C1251" i="5"/>
  <c r="C1252" i="5"/>
  <c r="C1253" i="5"/>
  <c r="V1253" i="5" s="1"/>
  <c r="E1253" i="5" s="1"/>
  <c r="X1253" i="5" s="1"/>
  <c r="C1254" i="5"/>
  <c r="C1255" i="5"/>
  <c r="V1255" i="5" s="1"/>
  <c r="C1256" i="5"/>
  <c r="C1257" i="5"/>
  <c r="C1258" i="5"/>
  <c r="C1259" i="5"/>
  <c r="C1260" i="5"/>
  <c r="V1260" i="5" s="1"/>
  <c r="E1260" i="5" s="1"/>
  <c r="X1260" i="5" s="1"/>
  <c r="C1261" i="5"/>
  <c r="C1262" i="5"/>
  <c r="C1263" i="5"/>
  <c r="C1264" i="5"/>
  <c r="C1265" i="5"/>
  <c r="C1266" i="5"/>
  <c r="C1267" i="5"/>
  <c r="V1267" i="5" s="1"/>
  <c r="C1268" i="5"/>
  <c r="C1269" i="5"/>
  <c r="C1270" i="5"/>
  <c r="V1270" i="5" s="1"/>
  <c r="E1270" i="5" s="1"/>
  <c r="X1270" i="5" s="1"/>
  <c r="C1271" i="5"/>
  <c r="V1271" i="5" s="1"/>
  <c r="E1271" i="5" s="1"/>
  <c r="X1271" i="5" s="1"/>
  <c r="C1272" i="5"/>
  <c r="C1273" i="5"/>
  <c r="C1274" i="5"/>
  <c r="C1275" i="5"/>
  <c r="C1276" i="5"/>
  <c r="C1277" i="5"/>
  <c r="C1278" i="5"/>
  <c r="C1279" i="5"/>
  <c r="V1279" i="5" s="1"/>
  <c r="C1280" i="5"/>
  <c r="C1281" i="5"/>
  <c r="C1282" i="5"/>
  <c r="C1283" i="5"/>
  <c r="V1283" i="5" s="1"/>
  <c r="E1283" i="5" s="1"/>
  <c r="X1283" i="5" s="1"/>
  <c r="C1284" i="5"/>
  <c r="V1284" i="5" s="1"/>
  <c r="C1285" i="5"/>
  <c r="C1286" i="5"/>
  <c r="C1287" i="5"/>
  <c r="C1288" i="5"/>
  <c r="C1289" i="5"/>
  <c r="C1290" i="5"/>
  <c r="C1291" i="5"/>
  <c r="V1291" i="5" s="1"/>
  <c r="C1292" i="5"/>
  <c r="C1293" i="5"/>
  <c r="C1294" i="5"/>
  <c r="C1295" i="5"/>
  <c r="C1296" i="5"/>
  <c r="C1297" i="5"/>
  <c r="C1298" i="5"/>
  <c r="C1299" i="5"/>
  <c r="C1300" i="5"/>
  <c r="C1301" i="5"/>
  <c r="C1302" i="5"/>
  <c r="C1303" i="5"/>
  <c r="V1303" i="5" s="1"/>
  <c r="C1304" i="5"/>
  <c r="C1305" i="5"/>
  <c r="C1306" i="5"/>
  <c r="V1306" i="5" s="1"/>
  <c r="E1306" i="5" s="1"/>
  <c r="X1306" i="5" s="1"/>
  <c r="C1307" i="5"/>
  <c r="V1307" i="5" s="1"/>
  <c r="E1307" i="5" s="1"/>
  <c r="X1307" i="5" s="1"/>
  <c r="C1308" i="5"/>
  <c r="V1308" i="5" s="1"/>
  <c r="C1309" i="5"/>
  <c r="C1310" i="5"/>
  <c r="C1311" i="5"/>
  <c r="C1312" i="5"/>
  <c r="C1313" i="5"/>
  <c r="C1314" i="5"/>
  <c r="C1315" i="5"/>
  <c r="V1315" i="5" s="1"/>
  <c r="C1316" i="5"/>
  <c r="C1317" i="5"/>
  <c r="C1318" i="5"/>
  <c r="C1319" i="5"/>
  <c r="C1320" i="5"/>
  <c r="C1321" i="5"/>
  <c r="C1322" i="5"/>
  <c r="C1323" i="5"/>
  <c r="C1324" i="5"/>
  <c r="C1325" i="5"/>
  <c r="V1325" i="5" s="1"/>
  <c r="E1325" i="5" s="1"/>
  <c r="X1325" i="5" s="1"/>
  <c r="C1326" i="5"/>
  <c r="C1327" i="5"/>
  <c r="V1327" i="5" s="1"/>
  <c r="C1328" i="5"/>
  <c r="C1329" i="5"/>
  <c r="C1330" i="5"/>
  <c r="V1330" i="5" s="1"/>
  <c r="E1330" i="5" s="1"/>
  <c r="X1330" i="5" s="1"/>
  <c r="C1331" i="5"/>
  <c r="V1331" i="5" s="1"/>
  <c r="E1331" i="5" s="1"/>
  <c r="X1331" i="5" s="1"/>
  <c r="C1332" i="5"/>
  <c r="C1333" i="5"/>
  <c r="C1334" i="5"/>
  <c r="C1335" i="5"/>
  <c r="C1336" i="5"/>
  <c r="C1337" i="5"/>
  <c r="C1338" i="5"/>
  <c r="C1339" i="5"/>
  <c r="V1339" i="5" s="1"/>
  <c r="C1340" i="5"/>
  <c r="C1341" i="5"/>
  <c r="C1342" i="5"/>
  <c r="C1343" i="5"/>
  <c r="C1344" i="5"/>
  <c r="V1344" i="5" s="1"/>
  <c r="E1344" i="5" s="1"/>
  <c r="X1344" i="5" s="1"/>
  <c r="C1345" i="5"/>
  <c r="C1346" i="5"/>
  <c r="C1347" i="5"/>
  <c r="C1348" i="5"/>
  <c r="C1349" i="5"/>
  <c r="C1350" i="5"/>
  <c r="C1351" i="5"/>
  <c r="V1351" i="5" s="1"/>
  <c r="C1352" i="5"/>
  <c r="C1353" i="5"/>
  <c r="C1354" i="5"/>
  <c r="C1355" i="5"/>
  <c r="C1356" i="5"/>
  <c r="C1357" i="5"/>
  <c r="C1358" i="5"/>
  <c r="C1359" i="5"/>
  <c r="C1360" i="5"/>
  <c r="C1361" i="5"/>
  <c r="C1362" i="5"/>
  <c r="C1363" i="5"/>
  <c r="V1363" i="5" s="1"/>
  <c r="C1364" i="5"/>
  <c r="C1365" i="5"/>
  <c r="C1366" i="5"/>
  <c r="V1366" i="5" s="1"/>
  <c r="E1366" i="5" s="1"/>
  <c r="X1366" i="5" s="1"/>
  <c r="C1367" i="5"/>
  <c r="C1368" i="5"/>
  <c r="V1368" i="5" s="1"/>
  <c r="E1368" i="5" s="1"/>
  <c r="X1368" i="5" s="1"/>
  <c r="C1369" i="5"/>
  <c r="C1370" i="5"/>
  <c r="C1371" i="5"/>
  <c r="C1372" i="5"/>
  <c r="C1373" i="5"/>
  <c r="V1373" i="5" s="1"/>
  <c r="E1373" i="5" s="1"/>
  <c r="X1373" i="5" s="1"/>
  <c r="C1374" i="5"/>
  <c r="C1375" i="5"/>
  <c r="V1375" i="5" s="1"/>
  <c r="C1376" i="5"/>
  <c r="C1377" i="5"/>
  <c r="C1378" i="5"/>
  <c r="C1379" i="5"/>
  <c r="C1380" i="5"/>
  <c r="C1381" i="5"/>
  <c r="C1382" i="5"/>
  <c r="C1383" i="5"/>
  <c r="C1384" i="5"/>
  <c r="C1385" i="5"/>
  <c r="C1386" i="5"/>
  <c r="C1387" i="5"/>
  <c r="V1387" i="5" s="1"/>
  <c r="C1388" i="5"/>
  <c r="C1389" i="5"/>
  <c r="C1390" i="5"/>
  <c r="V1390" i="5" s="1"/>
  <c r="E1390" i="5" s="1"/>
  <c r="X1390" i="5" s="1"/>
  <c r="C1391" i="5"/>
  <c r="C1392" i="5"/>
  <c r="C1393" i="5"/>
  <c r="C1394" i="5"/>
  <c r="C1395" i="5"/>
  <c r="C1396" i="5"/>
  <c r="C1397" i="5"/>
  <c r="C1398" i="5"/>
  <c r="C1399" i="5"/>
  <c r="V1399" i="5" s="1"/>
  <c r="C1400" i="5"/>
  <c r="C1401" i="5"/>
  <c r="C1402" i="5"/>
  <c r="C1403" i="5"/>
  <c r="V1403" i="5" s="1"/>
  <c r="E1403" i="5" s="1"/>
  <c r="X1403" i="5" s="1"/>
  <c r="C1404" i="5"/>
  <c r="V1404" i="5" s="1"/>
  <c r="E1404" i="5" s="1"/>
  <c r="X1404" i="5" s="1"/>
  <c r="C1405" i="5"/>
  <c r="C1406" i="5"/>
  <c r="C1407" i="5"/>
  <c r="C1408" i="5"/>
  <c r="C1409" i="5"/>
  <c r="V1409" i="5" s="1"/>
  <c r="C1410" i="5"/>
  <c r="C1411" i="5"/>
  <c r="V1411" i="5" s="1"/>
  <c r="C1412" i="5"/>
  <c r="C1413" i="5"/>
  <c r="C1414" i="5"/>
  <c r="C1415" i="5"/>
  <c r="C1416" i="5"/>
  <c r="C1417" i="5"/>
  <c r="C1418" i="5"/>
  <c r="C1419" i="5"/>
  <c r="C1420" i="5"/>
  <c r="C1421" i="5"/>
  <c r="C1422" i="5"/>
  <c r="C1423" i="5"/>
  <c r="V1423" i="5" s="1"/>
  <c r="C1424" i="5"/>
  <c r="C1425" i="5"/>
  <c r="C1426" i="5"/>
  <c r="V1426" i="5" s="1"/>
  <c r="E1426" i="5" s="1"/>
  <c r="X1426" i="5" s="1"/>
  <c r="C1427" i="5"/>
  <c r="V1427" i="5" s="1"/>
  <c r="E1427" i="5" s="1"/>
  <c r="X1427" i="5" s="1"/>
  <c r="C1428" i="5"/>
  <c r="V1428" i="5" s="1"/>
  <c r="E1428" i="5" s="1"/>
  <c r="X1428" i="5" s="1"/>
  <c r="C1429" i="5"/>
  <c r="C1430" i="5"/>
  <c r="C1431" i="5"/>
  <c r="C1432" i="5"/>
  <c r="C1433" i="5"/>
  <c r="C1434" i="5"/>
  <c r="C1435" i="5"/>
  <c r="V1435" i="5" s="1"/>
  <c r="C1436" i="5"/>
  <c r="C1437" i="5"/>
  <c r="C1438" i="5"/>
  <c r="C1439" i="5"/>
  <c r="C1440" i="5"/>
  <c r="C1441" i="5"/>
  <c r="C1442" i="5"/>
  <c r="C1443" i="5"/>
  <c r="C1444" i="5"/>
  <c r="C1445" i="5"/>
  <c r="C1446" i="5"/>
  <c r="C1447" i="5"/>
  <c r="V1447" i="5" s="1"/>
  <c r="C1448" i="5"/>
  <c r="C1449" i="5"/>
  <c r="C1450" i="5"/>
  <c r="C1451" i="5"/>
  <c r="C1452" i="5"/>
  <c r="C1453" i="5"/>
  <c r="C1454" i="5"/>
  <c r="C1455" i="5"/>
  <c r="C1456" i="5"/>
  <c r="C1457" i="5"/>
  <c r="C1458" i="5"/>
  <c r="C1459" i="5"/>
  <c r="V1459" i="5" s="1"/>
  <c r="C1460" i="5"/>
  <c r="C1461" i="5"/>
  <c r="C1462" i="5"/>
  <c r="G1462" i="5" s="1"/>
  <c r="C1463" i="5"/>
  <c r="C1464" i="5"/>
  <c r="V1464" i="5" s="1"/>
  <c r="E1464" i="5" s="1"/>
  <c r="X1464" i="5" s="1"/>
  <c r="C1465" i="5"/>
  <c r="C1466" i="5"/>
  <c r="C1467" i="5"/>
  <c r="C1468" i="5"/>
  <c r="C1469" i="5"/>
  <c r="C1470" i="5"/>
  <c r="C1471" i="5"/>
  <c r="V1471" i="5" s="1"/>
  <c r="C1472" i="5"/>
  <c r="C1473" i="5"/>
  <c r="C1474" i="5"/>
  <c r="C1475" i="5"/>
  <c r="V1475" i="5" s="1"/>
  <c r="E1475" i="5" s="1"/>
  <c r="X1475" i="5" s="1"/>
  <c r="C1476" i="5"/>
  <c r="C1477" i="5"/>
  <c r="C1478" i="5"/>
  <c r="C1479" i="5"/>
  <c r="C1480" i="5"/>
  <c r="C1481" i="5"/>
  <c r="C1482" i="5"/>
  <c r="C1483" i="5"/>
  <c r="V1483" i="5" s="1"/>
  <c r="C1484" i="5"/>
  <c r="C1485" i="5"/>
  <c r="C1486" i="5"/>
  <c r="V1486" i="5" s="1"/>
  <c r="E1486" i="5" s="1"/>
  <c r="X1486" i="5" s="1"/>
  <c r="C1487" i="5"/>
  <c r="V1487" i="5" s="1"/>
  <c r="E1487" i="5" s="1"/>
  <c r="X1487" i="5" s="1"/>
  <c r="C1488" i="5"/>
  <c r="V1488" i="5" s="1"/>
  <c r="C1489" i="5"/>
  <c r="C1490" i="5"/>
  <c r="C1491" i="5"/>
  <c r="C1492" i="5"/>
  <c r="C1493" i="5"/>
  <c r="V1493" i="5" s="1"/>
  <c r="E1493" i="5" s="1"/>
  <c r="X1493" i="5" s="1"/>
  <c r="C1494" i="5"/>
  <c r="C1495" i="5"/>
  <c r="V1495" i="5" s="1"/>
  <c r="C1496" i="5"/>
  <c r="C1497" i="5"/>
  <c r="C1498" i="5"/>
  <c r="C1499" i="5"/>
  <c r="C1500" i="5"/>
  <c r="V1500" i="5" s="1"/>
  <c r="E1500" i="5" s="1"/>
  <c r="X1500" i="5" s="1"/>
  <c r="C1501" i="5"/>
  <c r="C1502" i="5"/>
  <c r="C1503" i="5"/>
  <c r="C1504" i="5"/>
  <c r="C1505" i="5"/>
  <c r="V1505" i="5" s="1"/>
  <c r="C1506" i="5"/>
  <c r="C1507" i="5"/>
  <c r="V1507" i="5" s="1"/>
  <c r="C1508" i="5"/>
  <c r="C1509" i="5"/>
  <c r="C1510" i="5"/>
  <c r="V1510" i="5" s="1"/>
  <c r="E1510" i="5" s="1"/>
  <c r="X1510" i="5" s="1"/>
  <c r="C1511" i="5"/>
  <c r="C1512" i="5"/>
  <c r="V1512" i="5" s="1"/>
  <c r="C1513" i="5"/>
  <c r="C1514" i="5"/>
  <c r="C1515" i="5"/>
  <c r="C1516" i="5"/>
  <c r="C1517" i="5"/>
  <c r="V1517" i="5" s="1"/>
  <c r="E1517" i="5" s="1"/>
  <c r="X1517" i="5" s="1"/>
  <c r="C1518" i="5"/>
  <c r="C1519" i="5"/>
  <c r="V1519" i="5" s="1"/>
  <c r="C1520" i="5"/>
  <c r="C1521" i="5"/>
  <c r="C1522" i="5"/>
  <c r="C1523" i="5"/>
  <c r="V1523" i="5" s="1"/>
  <c r="E1523" i="5" s="1"/>
  <c r="X1523" i="5" s="1"/>
  <c r="C1524" i="5"/>
  <c r="V1524" i="5" s="1"/>
  <c r="E1524" i="5" s="1"/>
  <c r="X1524" i="5" s="1"/>
  <c r="C1525" i="5"/>
  <c r="C1526" i="5"/>
  <c r="C1527" i="5"/>
  <c r="C1528" i="5"/>
  <c r="C1529" i="5"/>
  <c r="C1530" i="5"/>
  <c r="C1531" i="5"/>
  <c r="V1531" i="5" s="1"/>
  <c r="C1532" i="5"/>
  <c r="C1533" i="5"/>
  <c r="C1534" i="5"/>
  <c r="C1535" i="5"/>
  <c r="C1536" i="5"/>
  <c r="V1536" i="5" s="1"/>
  <c r="C1537" i="5"/>
  <c r="C1538" i="5"/>
  <c r="C1539" i="5"/>
  <c r="C1540" i="5"/>
  <c r="C1541" i="5"/>
  <c r="V1541" i="5" s="1"/>
  <c r="C1542" i="5"/>
  <c r="C1543" i="5"/>
  <c r="V1543" i="5" s="1"/>
  <c r="C1544" i="5"/>
  <c r="C1545" i="5"/>
  <c r="C1546" i="5"/>
  <c r="C1547" i="5"/>
  <c r="C1548" i="5"/>
  <c r="C1549" i="5"/>
  <c r="C1550" i="5"/>
  <c r="C1551" i="5"/>
  <c r="C1552" i="5"/>
  <c r="C1553" i="5"/>
  <c r="V1553" i="5" s="1"/>
  <c r="E1553" i="5" s="1"/>
  <c r="X1553" i="5" s="1"/>
  <c r="C1554" i="5"/>
  <c r="C1555" i="5"/>
  <c r="V1555" i="5" s="1"/>
  <c r="C1556" i="5"/>
  <c r="C1557" i="5"/>
  <c r="C1558" i="5"/>
  <c r="C1559" i="5"/>
  <c r="C1560" i="5"/>
  <c r="C1561" i="5"/>
  <c r="C1562" i="5"/>
  <c r="C1563" i="5"/>
  <c r="C1564" i="5"/>
  <c r="C1565" i="5"/>
  <c r="V1565" i="5" s="1"/>
  <c r="E1565" i="5" s="1"/>
  <c r="X1565" i="5" s="1"/>
  <c r="C1566" i="5"/>
  <c r="C1567" i="5"/>
  <c r="V1567" i="5" s="1"/>
  <c r="C1568" i="5"/>
  <c r="C1569" i="5"/>
  <c r="C1570" i="5"/>
  <c r="V1570" i="5" s="1"/>
  <c r="C1571" i="5"/>
  <c r="C1572" i="5"/>
  <c r="C1573" i="5"/>
  <c r="C1574" i="5"/>
  <c r="C1575" i="5"/>
  <c r="C1576" i="5"/>
  <c r="C1577" i="5"/>
  <c r="V1577" i="5" s="1"/>
  <c r="E1577" i="5" s="1"/>
  <c r="X1577" i="5" s="1"/>
  <c r="C1578" i="5"/>
  <c r="C1579" i="5"/>
  <c r="V1579" i="5" s="1"/>
  <c r="C1580" i="5"/>
  <c r="C1581" i="5"/>
  <c r="C1582" i="5"/>
  <c r="C1583" i="5"/>
  <c r="V1583" i="5" s="1"/>
  <c r="E1583" i="5" s="1"/>
  <c r="X1583" i="5" s="1"/>
  <c r="C1584" i="5"/>
  <c r="C1585" i="5"/>
  <c r="C1586" i="5"/>
  <c r="C1587" i="5"/>
  <c r="C1588" i="5"/>
  <c r="C1589" i="5"/>
  <c r="V1589" i="5" s="1"/>
  <c r="E1589" i="5" s="1"/>
  <c r="X1589" i="5" s="1"/>
  <c r="C1590" i="5"/>
  <c r="C1591" i="5"/>
  <c r="V1591" i="5" s="1"/>
  <c r="C1592" i="5"/>
  <c r="C1593" i="5"/>
  <c r="C1594" i="5"/>
  <c r="C1595" i="5"/>
  <c r="V1595" i="5" s="1"/>
  <c r="E1595" i="5" s="1"/>
  <c r="X1595" i="5" s="1"/>
  <c r="C1596" i="5"/>
  <c r="C1597" i="5"/>
  <c r="C1598" i="5"/>
  <c r="C1599" i="5"/>
  <c r="C1600" i="5"/>
  <c r="C1601" i="5"/>
  <c r="C1602" i="5"/>
  <c r="C1603" i="5"/>
  <c r="V1603" i="5" s="1"/>
  <c r="C1604" i="5"/>
  <c r="C1605" i="5"/>
  <c r="C1606" i="5"/>
  <c r="V1606" i="5" s="1"/>
  <c r="E1606" i="5" s="1"/>
  <c r="X1606" i="5" s="1"/>
  <c r="C1607" i="5"/>
  <c r="V1607" i="5" s="1"/>
  <c r="E1607" i="5" s="1"/>
  <c r="X1607" i="5" s="1"/>
  <c r="C1608" i="5"/>
  <c r="V1608" i="5" s="1"/>
  <c r="C1609" i="5"/>
  <c r="C1610" i="5"/>
  <c r="C1611" i="5"/>
  <c r="C1612" i="5"/>
  <c r="C1613" i="5"/>
  <c r="V1613" i="5" s="1"/>
  <c r="E1613" i="5" s="1"/>
  <c r="X1613" i="5" s="1"/>
  <c r="C1614" i="5"/>
  <c r="C1615" i="5"/>
  <c r="V1615" i="5" s="1"/>
  <c r="C1616" i="5"/>
  <c r="C1617" i="5"/>
  <c r="C1618" i="5"/>
  <c r="C1619" i="5"/>
  <c r="V1619" i="5" s="1"/>
  <c r="E1619" i="5" s="1"/>
  <c r="X1619" i="5" s="1"/>
  <c r="C1620" i="5"/>
  <c r="C1621" i="5"/>
  <c r="C1622" i="5"/>
  <c r="C1623" i="5"/>
  <c r="C1624" i="5"/>
  <c r="C1625" i="5"/>
  <c r="C1626" i="5"/>
  <c r="C1627" i="5"/>
  <c r="V1627" i="5" s="1"/>
  <c r="C1628" i="5"/>
  <c r="C1629" i="5"/>
  <c r="C1630" i="5"/>
  <c r="V1630" i="5" s="1"/>
  <c r="E1630" i="5" s="1"/>
  <c r="X1630" i="5" s="1"/>
  <c r="C1631" i="5"/>
  <c r="C1632" i="5"/>
  <c r="C1633" i="5"/>
  <c r="C1634" i="5"/>
  <c r="C1635" i="5"/>
  <c r="C1636" i="5"/>
  <c r="C1637" i="5"/>
  <c r="C1638" i="5"/>
  <c r="C1639" i="5"/>
  <c r="V1639" i="5" s="1"/>
  <c r="C1640" i="5"/>
  <c r="C1641" i="5"/>
  <c r="C1642" i="5"/>
  <c r="C1643" i="5"/>
  <c r="V1643" i="5" s="1"/>
  <c r="E1643" i="5" s="1"/>
  <c r="X1643" i="5" s="1"/>
  <c r="C1644" i="5"/>
  <c r="V1644" i="5" s="1"/>
  <c r="C1645" i="5"/>
  <c r="C1646" i="5"/>
  <c r="C1647" i="5"/>
  <c r="C1648" i="5"/>
  <c r="C1649" i="5"/>
  <c r="C1650" i="5"/>
  <c r="C1651" i="5"/>
  <c r="V1651" i="5" s="1"/>
  <c r="C1652" i="5"/>
  <c r="C1653" i="5"/>
  <c r="C1654" i="5"/>
  <c r="C1655" i="5"/>
  <c r="C1656" i="5"/>
  <c r="C1657" i="5"/>
  <c r="C1658" i="5"/>
  <c r="C1659" i="5"/>
  <c r="C1660" i="5"/>
  <c r="C1661" i="5"/>
  <c r="C1662" i="5"/>
  <c r="C1663" i="5"/>
  <c r="V1663" i="5" s="1"/>
  <c r="C1664" i="5"/>
  <c r="C1665" i="5"/>
  <c r="C1666" i="5"/>
  <c r="V1666" i="5" s="1"/>
  <c r="E1666" i="5" s="1"/>
  <c r="X1666" i="5" s="1"/>
  <c r="C1667" i="5"/>
  <c r="V1667" i="5" s="1"/>
  <c r="E1667" i="5" s="1"/>
  <c r="X1667" i="5" s="1"/>
  <c r="C1668" i="5"/>
  <c r="V1668" i="5" s="1"/>
  <c r="E1668" i="5" s="1"/>
  <c r="X1668" i="5" s="1"/>
  <c r="C1669" i="5"/>
  <c r="C1670" i="5"/>
  <c r="C1671" i="5"/>
  <c r="C1672" i="5"/>
  <c r="C1673" i="5"/>
  <c r="AB1673" i="5" s="1"/>
  <c r="C1674" i="5"/>
  <c r="C1675" i="5"/>
  <c r="V1675" i="5" s="1"/>
  <c r="C1676" i="5"/>
  <c r="C1677" i="5"/>
  <c r="C1678" i="5"/>
  <c r="G1678" i="5" s="1"/>
  <c r="C1679" i="5"/>
  <c r="C1680" i="5"/>
  <c r="C1681" i="5"/>
  <c r="C1682" i="5"/>
  <c r="C1683" i="5"/>
  <c r="C1684" i="5"/>
  <c r="C1685" i="5"/>
  <c r="V1685" i="5" s="1"/>
  <c r="C1686" i="5"/>
  <c r="C1687" i="5"/>
  <c r="V1687" i="5" s="1"/>
  <c r="C1688" i="5"/>
  <c r="C1689" i="5"/>
  <c r="C1690" i="5"/>
  <c r="C1691" i="5"/>
  <c r="G1691" i="5" s="1"/>
  <c r="C1692" i="5"/>
  <c r="C1693" i="5"/>
  <c r="C1694" i="5"/>
  <c r="C1695" i="5"/>
  <c r="C1696" i="5"/>
  <c r="C1697" i="5"/>
  <c r="V1697" i="5" s="1"/>
  <c r="E1697" i="5" s="1"/>
  <c r="X1697" i="5" s="1"/>
  <c r="C1698" i="5"/>
  <c r="C1699" i="5"/>
  <c r="V1699" i="5" s="1"/>
  <c r="C1700" i="5"/>
  <c r="C1701" i="5"/>
  <c r="C1702" i="5"/>
  <c r="C1703" i="5"/>
  <c r="C1704" i="5"/>
  <c r="V1704" i="5" s="1"/>
  <c r="E1704" i="5" s="1"/>
  <c r="X1704" i="5" s="1"/>
  <c r="C1705" i="5"/>
  <c r="C1706" i="5"/>
  <c r="C1707" i="5"/>
  <c r="C1708" i="5"/>
  <c r="C1709" i="5"/>
  <c r="V1709" i="5" s="1"/>
  <c r="E1709" i="5" s="1"/>
  <c r="X1709" i="5" s="1"/>
  <c r="C1710" i="5"/>
  <c r="C1711" i="5"/>
  <c r="V1711" i="5" s="1"/>
  <c r="C1712" i="5"/>
  <c r="C1713" i="5"/>
  <c r="C1714" i="5"/>
  <c r="C1715" i="5"/>
  <c r="V1715" i="5" s="1"/>
  <c r="E1715" i="5" s="1"/>
  <c r="X1715" i="5" s="1"/>
  <c r="C1716" i="5"/>
  <c r="C1717" i="5"/>
  <c r="C1718" i="5"/>
  <c r="C1719" i="5"/>
  <c r="C1720" i="5"/>
  <c r="C1721" i="5"/>
  <c r="C1722" i="5"/>
  <c r="C1723" i="5"/>
  <c r="V1723" i="5" s="1"/>
  <c r="C1724" i="5"/>
  <c r="C1725" i="5"/>
  <c r="C1726" i="5"/>
  <c r="V1726" i="5" s="1"/>
  <c r="E1726" i="5" s="1"/>
  <c r="X1726" i="5" s="1"/>
  <c r="C1727" i="5"/>
  <c r="V1727" i="5" s="1"/>
  <c r="E1727" i="5" s="1"/>
  <c r="X1727" i="5" s="1"/>
  <c r="C1728" i="5"/>
  <c r="C1729" i="5"/>
  <c r="C1730" i="5"/>
  <c r="C1731" i="5"/>
  <c r="C1732" i="5"/>
  <c r="C1733" i="5"/>
  <c r="C1734" i="5"/>
  <c r="C1735" i="5"/>
  <c r="V1735" i="5" s="1"/>
  <c r="C1736" i="5"/>
  <c r="C1737" i="5"/>
  <c r="C1738" i="5"/>
  <c r="C1739" i="5"/>
  <c r="C1740" i="5"/>
  <c r="V1740" i="5" s="1"/>
  <c r="E1740" i="5" s="1"/>
  <c r="X1740" i="5" s="1"/>
  <c r="C1741" i="5"/>
  <c r="C1742" i="5"/>
  <c r="C1743" i="5"/>
  <c r="C1744" i="5"/>
  <c r="C1745" i="5"/>
  <c r="V1745" i="5" s="1"/>
  <c r="G1745" i="5" s="1"/>
  <c r="C1746" i="5"/>
  <c r="C1747" i="5"/>
  <c r="V1747" i="5" s="1"/>
  <c r="C1748" i="5"/>
  <c r="C1749" i="5"/>
  <c r="C1750" i="5"/>
  <c r="C1751" i="5"/>
  <c r="C1752" i="5"/>
  <c r="C1753" i="5"/>
  <c r="C1754" i="5"/>
  <c r="C1755" i="5"/>
  <c r="C1756" i="5"/>
  <c r="C1757" i="5"/>
  <c r="V1757" i="5" s="1"/>
  <c r="C1758" i="5"/>
  <c r="C1759" i="5"/>
  <c r="V1759" i="5" s="1"/>
  <c r="C1760" i="5"/>
  <c r="C1761" i="5"/>
  <c r="C1762" i="5"/>
  <c r="C1763" i="5"/>
  <c r="C1764" i="5"/>
  <c r="V1764" i="5" s="1"/>
  <c r="E1764" i="5" s="1"/>
  <c r="X1764" i="5" s="1"/>
  <c r="C1765" i="5"/>
  <c r="C1766" i="5"/>
  <c r="C1767" i="5"/>
  <c r="C1768" i="5"/>
  <c r="C1769" i="5"/>
  <c r="C1770" i="5"/>
  <c r="C1771" i="5"/>
  <c r="V1771" i="5" s="1"/>
  <c r="C1772" i="5"/>
  <c r="C1773" i="5"/>
  <c r="C1774" i="5"/>
  <c r="C1775" i="5"/>
  <c r="C1776" i="5"/>
  <c r="C1777" i="5"/>
  <c r="C1778" i="5"/>
  <c r="C1779" i="5"/>
  <c r="C1780" i="5"/>
  <c r="C1781" i="5"/>
  <c r="C1782" i="5"/>
  <c r="C1783" i="5"/>
  <c r="V1783" i="5" s="1"/>
  <c r="C1784" i="5"/>
  <c r="C1785" i="5"/>
  <c r="C1786" i="5"/>
  <c r="V1786" i="5" s="1"/>
  <c r="C1787" i="5"/>
  <c r="G1787" i="5" s="1"/>
  <c r="C1788" i="5"/>
  <c r="C1789" i="5"/>
  <c r="C1790" i="5"/>
  <c r="C1791" i="5"/>
  <c r="C1792" i="5"/>
  <c r="C1793" i="5"/>
  <c r="C1794" i="5"/>
  <c r="C1795" i="5"/>
  <c r="V1795" i="5" s="1"/>
  <c r="C1796" i="5"/>
  <c r="C1797" i="5"/>
  <c r="C1798" i="5"/>
  <c r="C1799" i="5"/>
  <c r="C1800" i="5"/>
  <c r="C1801" i="5"/>
  <c r="C1802" i="5"/>
  <c r="C1803" i="5"/>
  <c r="C1804" i="5"/>
  <c r="C1805" i="5"/>
  <c r="V1805" i="5" s="1"/>
  <c r="E1805" i="5" s="1"/>
  <c r="X1805" i="5" s="1"/>
  <c r="C1806" i="5"/>
  <c r="C1807" i="5"/>
  <c r="V1807" i="5" s="1"/>
  <c r="C1808" i="5"/>
  <c r="C1809" i="5"/>
  <c r="C1810" i="5"/>
  <c r="C1811" i="5"/>
  <c r="V1811" i="5" s="1"/>
  <c r="E1811" i="5" s="1"/>
  <c r="X1811" i="5" s="1"/>
  <c r="C1812" i="5"/>
  <c r="V1812" i="5" s="1"/>
  <c r="C1813" i="5"/>
  <c r="C1814" i="5"/>
  <c r="C1815" i="5"/>
  <c r="C1816" i="5"/>
  <c r="C1817" i="5"/>
  <c r="C1818" i="5"/>
  <c r="C1819" i="5"/>
  <c r="V1819" i="5" s="1"/>
  <c r="C1820" i="5"/>
  <c r="C1821" i="5"/>
  <c r="C1822" i="5"/>
  <c r="C1823" i="5"/>
  <c r="V1823" i="5" s="1"/>
  <c r="E1823" i="5" s="1"/>
  <c r="X1823" i="5" s="1"/>
  <c r="C1824" i="5"/>
  <c r="V1824" i="5" s="1"/>
  <c r="E1824" i="5" s="1"/>
  <c r="X1824" i="5" s="1"/>
  <c r="C1825" i="5"/>
  <c r="C1826" i="5"/>
  <c r="C1827" i="5"/>
  <c r="C1828" i="5"/>
  <c r="C1829" i="5"/>
  <c r="V1829" i="5" s="1"/>
  <c r="E1829" i="5" s="1"/>
  <c r="X1829" i="5" s="1"/>
  <c r="C1830" i="5"/>
  <c r="C1831" i="5"/>
  <c r="V1831" i="5" s="1"/>
  <c r="C1832" i="5"/>
  <c r="C1833" i="5"/>
  <c r="C1834" i="5"/>
  <c r="C1835" i="5"/>
  <c r="C1836" i="5"/>
  <c r="C1837" i="5"/>
  <c r="C1838" i="5"/>
  <c r="C1839" i="5"/>
  <c r="C1840" i="5"/>
  <c r="C1841" i="5"/>
  <c r="V1841" i="5" s="1"/>
  <c r="E1841" i="5" s="1"/>
  <c r="X1841" i="5" s="1"/>
  <c r="C1842" i="5"/>
  <c r="C1843" i="5"/>
  <c r="V1843" i="5" s="1"/>
  <c r="C1844" i="5"/>
  <c r="C1845" i="5"/>
  <c r="C1846" i="5"/>
  <c r="V1846" i="5" s="1"/>
  <c r="E1846" i="5" s="1"/>
  <c r="X1846" i="5" s="1"/>
  <c r="C1847" i="5"/>
  <c r="V1847" i="5" s="1"/>
  <c r="E1847" i="5" s="1"/>
  <c r="X1847" i="5" s="1"/>
  <c r="C1848" i="5"/>
  <c r="C1849" i="5"/>
  <c r="C1850" i="5"/>
  <c r="C1851" i="5"/>
  <c r="C1852" i="5"/>
  <c r="C1853" i="5"/>
  <c r="C1854" i="5"/>
  <c r="C1855" i="5"/>
  <c r="V1855" i="5" s="1"/>
  <c r="C1856" i="5"/>
  <c r="C1857" i="5"/>
  <c r="C1858" i="5"/>
  <c r="C1859" i="5"/>
  <c r="V1859" i="5" s="1"/>
  <c r="E1859" i="5" s="1"/>
  <c r="X1859" i="5" s="1"/>
  <c r="C1860" i="5"/>
  <c r="C1861" i="5"/>
  <c r="C1862" i="5"/>
  <c r="C1863" i="5"/>
  <c r="C1864" i="5"/>
  <c r="C1865" i="5"/>
  <c r="C1866" i="5"/>
  <c r="C1867" i="5"/>
  <c r="V1867" i="5" s="1"/>
  <c r="C1868" i="5"/>
  <c r="C1869" i="5"/>
  <c r="C1870" i="5"/>
  <c r="C1871" i="5"/>
  <c r="C1872" i="5"/>
  <c r="C1873" i="5"/>
  <c r="C1874" i="5"/>
  <c r="C1875" i="5"/>
  <c r="C1876" i="5"/>
  <c r="C1877" i="5"/>
  <c r="V1877" i="5" s="1"/>
  <c r="E1877" i="5" s="1"/>
  <c r="X1877" i="5" s="1"/>
  <c r="C1878" i="5"/>
  <c r="C1879" i="5"/>
  <c r="V1879" i="5" s="1"/>
  <c r="C1880" i="5"/>
  <c r="C1881" i="5"/>
  <c r="C1882" i="5"/>
  <c r="V1882" i="5" s="1"/>
  <c r="E1882" i="5" s="1"/>
  <c r="X1882" i="5" s="1"/>
  <c r="C1883" i="5"/>
  <c r="V1883" i="5" s="1"/>
  <c r="E1883" i="5" s="1"/>
  <c r="X1883" i="5" s="1"/>
  <c r="C1884" i="5"/>
  <c r="C1885" i="5"/>
  <c r="C1886" i="5"/>
  <c r="C1887" i="5"/>
  <c r="C1888" i="5"/>
  <c r="C1889" i="5"/>
  <c r="C1890" i="5"/>
  <c r="C1891" i="5"/>
  <c r="V1891" i="5" s="1"/>
  <c r="C1892" i="5"/>
  <c r="C1893" i="5"/>
  <c r="C1894" i="5"/>
  <c r="C1895" i="5"/>
  <c r="V1895" i="5" s="1"/>
  <c r="C1896" i="5"/>
  <c r="C1897" i="5"/>
  <c r="C1898" i="5"/>
  <c r="C1899" i="5"/>
  <c r="C1900" i="5"/>
  <c r="C1901" i="5"/>
  <c r="V1901" i="5" s="1"/>
  <c r="E1901" i="5" s="1"/>
  <c r="X1901" i="5" s="1"/>
  <c r="C1902" i="5"/>
  <c r="C1903" i="5"/>
  <c r="V1903" i="5" s="1"/>
  <c r="C1904" i="5"/>
  <c r="C1905" i="5"/>
  <c r="C1906" i="5"/>
  <c r="V1906" i="5" s="1"/>
  <c r="E1906" i="5" s="1"/>
  <c r="X1906" i="5" s="1"/>
  <c r="C1907" i="5"/>
  <c r="V1907" i="5" s="1"/>
  <c r="E1907" i="5" s="1"/>
  <c r="X1907" i="5" s="1"/>
  <c r="C1908" i="5"/>
  <c r="C1909" i="5"/>
  <c r="C1910" i="5"/>
  <c r="C1911" i="5"/>
  <c r="C1912" i="5"/>
  <c r="C1913" i="5"/>
  <c r="V1913" i="5" s="1"/>
  <c r="E1913" i="5" s="1"/>
  <c r="X1913" i="5" s="1"/>
  <c r="C1914" i="5"/>
  <c r="C1915" i="5"/>
  <c r="V1915" i="5" s="1"/>
  <c r="C1916" i="5"/>
  <c r="C1917" i="5"/>
  <c r="C1918" i="5"/>
  <c r="C1919" i="5"/>
  <c r="C1920" i="5"/>
  <c r="C1921" i="5"/>
  <c r="C1922" i="5"/>
  <c r="C1923" i="5"/>
  <c r="C1924" i="5"/>
  <c r="C1925" i="5"/>
  <c r="C1926" i="5"/>
  <c r="C1927" i="5"/>
  <c r="V1927" i="5" s="1"/>
  <c r="C1928" i="5"/>
  <c r="C1929" i="5"/>
  <c r="C1930" i="5"/>
  <c r="C1931" i="5"/>
  <c r="C1932" i="5"/>
  <c r="C1933" i="5"/>
  <c r="C1934" i="5"/>
  <c r="C1935" i="5"/>
  <c r="C1936" i="5"/>
  <c r="C1937" i="5"/>
  <c r="V1937" i="5" s="1"/>
  <c r="C1938" i="5"/>
  <c r="C1939" i="5"/>
  <c r="V1939" i="5" s="1"/>
  <c r="C1940" i="5"/>
  <c r="C1941" i="5"/>
  <c r="C1942" i="5"/>
  <c r="C1943" i="5"/>
  <c r="V1943" i="5" s="1"/>
  <c r="C1944" i="5"/>
  <c r="V1944" i="5" s="1"/>
  <c r="E1944" i="5" s="1"/>
  <c r="X1944" i="5" s="1"/>
  <c r="C1945" i="5"/>
  <c r="C1946" i="5"/>
  <c r="C1947" i="5"/>
  <c r="C1948" i="5"/>
  <c r="C1949" i="5"/>
  <c r="V1949" i="5" s="1"/>
  <c r="E1949" i="5" s="1"/>
  <c r="X1949" i="5" s="1"/>
  <c r="C1950" i="5"/>
  <c r="C1951" i="5"/>
  <c r="V1951" i="5" s="1"/>
  <c r="C1952" i="5"/>
  <c r="C1953" i="5"/>
  <c r="C1954" i="5"/>
  <c r="C1955" i="5"/>
  <c r="V1955" i="5" s="1"/>
  <c r="E1955" i="5" s="1"/>
  <c r="X1955" i="5" s="1"/>
  <c r="C1956" i="5"/>
  <c r="C1957" i="5"/>
  <c r="C1958" i="5"/>
  <c r="C1959" i="5"/>
  <c r="C1960" i="5"/>
  <c r="C1961" i="5"/>
  <c r="C1962" i="5"/>
  <c r="C1963" i="5"/>
  <c r="V1963" i="5" s="1"/>
  <c r="C1964" i="5"/>
  <c r="C1965" i="5"/>
  <c r="C1966" i="5"/>
  <c r="V1966" i="5" s="1"/>
  <c r="E1966" i="5" s="1"/>
  <c r="X1966" i="5" s="1"/>
  <c r="C1967" i="5"/>
  <c r="C1968" i="5"/>
  <c r="V1968" i="5" s="1"/>
  <c r="C1969" i="5"/>
  <c r="C1970" i="5"/>
  <c r="C1971" i="5"/>
  <c r="C1972" i="5"/>
  <c r="C1973" i="5"/>
  <c r="V1973" i="5" s="1"/>
  <c r="E1973" i="5" s="1"/>
  <c r="X1973" i="5" s="1"/>
  <c r="C1974" i="5"/>
  <c r="C1975" i="5"/>
  <c r="V1975" i="5" s="1"/>
  <c r="C1976" i="5"/>
  <c r="C1977" i="5"/>
  <c r="C1978" i="5"/>
  <c r="C1979" i="5"/>
  <c r="C1980" i="5"/>
  <c r="V1980" i="5" s="1"/>
  <c r="E1980" i="5" s="1"/>
  <c r="X1980" i="5" s="1"/>
  <c r="C1981" i="5"/>
  <c r="C1982" i="5"/>
  <c r="C1983" i="5"/>
  <c r="C1984" i="5"/>
  <c r="C1985" i="5"/>
  <c r="V1985" i="5" s="1"/>
  <c r="E1985" i="5" s="1"/>
  <c r="X1985" i="5" s="1"/>
  <c r="C1986" i="5"/>
  <c r="C1987" i="5"/>
  <c r="V1987" i="5" s="1"/>
  <c r="C1988" i="5"/>
  <c r="C1989" i="5"/>
  <c r="C1990" i="5"/>
  <c r="C1991" i="5"/>
  <c r="C1992" i="5"/>
  <c r="C1993" i="5"/>
  <c r="C1994" i="5"/>
  <c r="C1995" i="5"/>
  <c r="C1996" i="5"/>
  <c r="C1997" i="5"/>
  <c r="V1997" i="5" s="1"/>
  <c r="E1997" i="5" s="1"/>
  <c r="X1997" i="5" s="1"/>
  <c r="C1998" i="5"/>
  <c r="C1999" i="5"/>
  <c r="V1999" i="5" s="1"/>
  <c r="C2000" i="5"/>
  <c r="C2001" i="5"/>
  <c r="C2002" i="5"/>
  <c r="C2003" i="5"/>
  <c r="V2003" i="5" s="1"/>
  <c r="E2003" i="5" s="1"/>
  <c r="X2003" i="5" s="1"/>
  <c r="C2004" i="5"/>
  <c r="V2004" i="5" s="1"/>
  <c r="E2004" i="5" s="1"/>
  <c r="X2004" i="5" s="1"/>
  <c r="C2005" i="5"/>
  <c r="C2006" i="5"/>
  <c r="C2007" i="5"/>
  <c r="C2008" i="5"/>
  <c r="C2009" i="5"/>
  <c r="V2009" i="5" s="1"/>
  <c r="E2009" i="5" s="1"/>
  <c r="X2009" i="5" s="1"/>
  <c r="C2010" i="5"/>
  <c r="C2011" i="5"/>
  <c r="V2011" i="5" s="1"/>
  <c r="C2012" i="5"/>
  <c r="C2013" i="5"/>
  <c r="C2014" i="5"/>
  <c r="C2015" i="5"/>
  <c r="C2016" i="5"/>
  <c r="C2017" i="5"/>
  <c r="C2018" i="5"/>
  <c r="C2019" i="5"/>
  <c r="C2020" i="5"/>
  <c r="C2021" i="5"/>
  <c r="C2022" i="5"/>
  <c r="C2023" i="5"/>
  <c r="V2023" i="5" s="1"/>
  <c r="C2024" i="5"/>
  <c r="C2025" i="5"/>
  <c r="C2026" i="5"/>
  <c r="C2027" i="5"/>
  <c r="C2028" i="5"/>
  <c r="C2029" i="5"/>
  <c r="C2030" i="5"/>
  <c r="C2031" i="5"/>
  <c r="C2032" i="5"/>
  <c r="C2033" i="5"/>
  <c r="V2033" i="5" s="1"/>
  <c r="E2033" i="5" s="1"/>
  <c r="X2033" i="5" s="1"/>
  <c r="C2034" i="5"/>
  <c r="C2035" i="5"/>
  <c r="V2035" i="5" s="1"/>
  <c r="C2036" i="5"/>
  <c r="C2037" i="5"/>
  <c r="C2038" i="5"/>
  <c r="C2039" i="5"/>
  <c r="C2040" i="5"/>
  <c r="C2041" i="5"/>
  <c r="C2042" i="5"/>
  <c r="C2043" i="5"/>
  <c r="C2044" i="5"/>
  <c r="C2045" i="5"/>
  <c r="V2045" i="5" s="1"/>
  <c r="E2045" i="5" s="1"/>
  <c r="X2045" i="5" s="1"/>
  <c r="C2046" i="5"/>
  <c r="C2047" i="5"/>
  <c r="V2047" i="5" s="1"/>
  <c r="C2048" i="5"/>
  <c r="C2049" i="5"/>
  <c r="C2050" i="5"/>
  <c r="G2050" i="5" s="1"/>
  <c r="C2051" i="5"/>
  <c r="V2051" i="5" s="1"/>
  <c r="E2051" i="5" s="1"/>
  <c r="X2051" i="5" s="1"/>
  <c r="C2052" i="5"/>
  <c r="C2053" i="5"/>
  <c r="C2054" i="5"/>
  <c r="C2055" i="5"/>
  <c r="C2056" i="5"/>
  <c r="C2057" i="5"/>
  <c r="V2057" i="5" s="1"/>
  <c r="E2057" i="5" s="1"/>
  <c r="X2057" i="5" s="1"/>
  <c r="C2058" i="5"/>
  <c r="C2059" i="5"/>
  <c r="V2059" i="5" s="1"/>
  <c r="C2060" i="5"/>
  <c r="C2061" i="5"/>
  <c r="C2062" i="5"/>
  <c r="C2063" i="5"/>
  <c r="V2063" i="5" s="1"/>
  <c r="E2063" i="5" s="1"/>
  <c r="X2063" i="5" s="1"/>
  <c r="C2064" i="5"/>
  <c r="V2064" i="5" s="1"/>
  <c r="E2064" i="5" s="1"/>
  <c r="X2064" i="5" s="1"/>
  <c r="C2065" i="5"/>
  <c r="C2066" i="5"/>
  <c r="C2067" i="5"/>
  <c r="C2068" i="5"/>
  <c r="C2069" i="5"/>
  <c r="C2070" i="5"/>
  <c r="C2071" i="5"/>
  <c r="V2071" i="5" s="1"/>
  <c r="C2072" i="5"/>
  <c r="C2073" i="5"/>
  <c r="C2074" i="5"/>
  <c r="C2075" i="5"/>
  <c r="C2076" i="5"/>
  <c r="C2077" i="5"/>
  <c r="C2078" i="5"/>
  <c r="C2079" i="5"/>
  <c r="C2080" i="5"/>
  <c r="C2081" i="5"/>
  <c r="C2082" i="5"/>
  <c r="C2083" i="5"/>
  <c r="V2083" i="5" s="1"/>
  <c r="C2084" i="5"/>
  <c r="C2085" i="5"/>
  <c r="C2086" i="5"/>
  <c r="V2086" i="5" s="1"/>
  <c r="E2086" i="5" s="1"/>
  <c r="X2086" i="5" s="1"/>
  <c r="C2087" i="5"/>
  <c r="C2088" i="5"/>
  <c r="V2088" i="5" s="1"/>
  <c r="C2089" i="5"/>
  <c r="C2090" i="5"/>
  <c r="C2091" i="5"/>
  <c r="C2092" i="5"/>
  <c r="C2093" i="5"/>
  <c r="V2093" i="5" s="1"/>
  <c r="E2093" i="5" s="1"/>
  <c r="X2093" i="5" s="1"/>
  <c r="C2094" i="5"/>
  <c r="C2095" i="5"/>
  <c r="V2095" i="5" s="1"/>
  <c r="C2096" i="5"/>
  <c r="C2097" i="5"/>
  <c r="C2098" i="5"/>
  <c r="C2099" i="5"/>
  <c r="V2099" i="5" s="1"/>
  <c r="E2099" i="5" s="1"/>
  <c r="X2099" i="5" s="1"/>
  <c r="C2100" i="5"/>
  <c r="C2101" i="5"/>
  <c r="C2102" i="5"/>
  <c r="C2103" i="5"/>
  <c r="C2104" i="5"/>
  <c r="C2105" i="5"/>
  <c r="C2106" i="5"/>
  <c r="C2107" i="5"/>
  <c r="V2107" i="5" s="1"/>
  <c r="C2108" i="5"/>
  <c r="C2109" i="5"/>
  <c r="C2110" i="5"/>
  <c r="C2111" i="5"/>
  <c r="C2112" i="5"/>
  <c r="C2113" i="5"/>
  <c r="C2114" i="5"/>
  <c r="C2115" i="5"/>
  <c r="C2116" i="5"/>
  <c r="C2117" i="5"/>
  <c r="V2117" i="5" s="1"/>
  <c r="C2118" i="5"/>
  <c r="C2119" i="5"/>
  <c r="V2119" i="5" s="1"/>
  <c r="C2120" i="5"/>
  <c r="C2121" i="5"/>
  <c r="C2122" i="5"/>
  <c r="V2122" i="5" s="1"/>
  <c r="E2122" i="5" s="1"/>
  <c r="X2122" i="5" s="1"/>
  <c r="C2123" i="5"/>
  <c r="C2124" i="5"/>
  <c r="C2125" i="5"/>
  <c r="C2126" i="5"/>
  <c r="C2127" i="5"/>
  <c r="C2128" i="5"/>
  <c r="C2129" i="5"/>
  <c r="C2130" i="5"/>
  <c r="C2131" i="5"/>
  <c r="V2131" i="5" s="1"/>
  <c r="C2132" i="5"/>
  <c r="C2133" i="5"/>
  <c r="C2134" i="5"/>
  <c r="V2134" i="5" s="1"/>
  <c r="C2135" i="5"/>
  <c r="C2136" i="5"/>
  <c r="C2137" i="5"/>
  <c r="C2138" i="5"/>
  <c r="C2139" i="5"/>
  <c r="C2140" i="5"/>
  <c r="C2141" i="5"/>
  <c r="V2141" i="5" s="1"/>
  <c r="E2141" i="5" s="1"/>
  <c r="X2141" i="5" s="1"/>
  <c r="C2142" i="5"/>
  <c r="C2143" i="5"/>
  <c r="V2143" i="5" s="1"/>
  <c r="C2144" i="5"/>
  <c r="C2145" i="5"/>
  <c r="C2146" i="5"/>
  <c r="V2146" i="5" s="1"/>
  <c r="C2147" i="5"/>
  <c r="V2147" i="5" s="1"/>
  <c r="E2147" i="5" s="1"/>
  <c r="X2147" i="5" s="1"/>
  <c r="C2148" i="5"/>
  <c r="C2149" i="5"/>
  <c r="C2150" i="5"/>
  <c r="C2151" i="5"/>
  <c r="C2152" i="5"/>
  <c r="C2153" i="5"/>
  <c r="C2154" i="5"/>
  <c r="C2155" i="5"/>
  <c r="V2155" i="5" s="1"/>
  <c r="C2156" i="5"/>
  <c r="C2157" i="5"/>
  <c r="C2158" i="5"/>
  <c r="C2159" i="5"/>
  <c r="C2160" i="5"/>
  <c r="C2161" i="5"/>
  <c r="C2162" i="5"/>
  <c r="C2163" i="5"/>
  <c r="C2164" i="5"/>
  <c r="C2165" i="5"/>
  <c r="C2166" i="5"/>
  <c r="C2167" i="5"/>
  <c r="V2167" i="5" s="1"/>
  <c r="C2168" i="5"/>
  <c r="C2169" i="5"/>
  <c r="C2170" i="5"/>
  <c r="C2171" i="5"/>
  <c r="C2172" i="5"/>
  <c r="C2173" i="5"/>
  <c r="C2174" i="5"/>
  <c r="C2175" i="5"/>
  <c r="C2176" i="5"/>
  <c r="C2177" i="5"/>
  <c r="V2177" i="5" s="1"/>
  <c r="C2178" i="5"/>
  <c r="C2179" i="5"/>
  <c r="V2179" i="5" s="1"/>
  <c r="C2180" i="5"/>
  <c r="C2181" i="5"/>
  <c r="C2182" i="5"/>
  <c r="C2183" i="5"/>
  <c r="V2183" i="5" s="1"/>
  <c r="E2183" i="5" s="1"/>
  <c r="X2183" i="5" s="1"/>
  <c r="C2184" i="5"/>
  <c r="V2184" i="5" s="1"/>
  <c r="C2185" i="5"/>
  <c r="C2186" i="5"/>
  <c r="C2187" i="5"/>
  <c r="C2188" i="5"/>
  <c r="C2189" i="5"/>
  <c r="V2189" i="5" s="1"/>
  <c r="C2190" i="5"/>
  <c r="C2191" i="5"/>
  <c r="V2191" i="5" s="1"/>
  <c r="C2192" i="5"/>
  <c r="C2193" i="5"/>
  <c r="C2194" i="5"/>
  <c r="C2195" i="5"/>
  <c r="V2195" i="5" s="1"/>
  <c r="E2195" i="5" s="1"/>
  <c r="X2195" i="5" s="1"/>
  <c r="C2196" i="5"/>
  <c r="C2197" i="5"/>
  <c r="C2198" i="5"/>
  <c r="C2199" i="5"/>
  <c r="C2200" i="5"/>
  <c r="C2201" i="5"/>
  <c r="V2201" i="5" s="1"/>
  <c r="E2201" i="5" s="1"/>
  <c r="X2201" i="5" s="1"/>
  <c r="C2202" i="5"/>
  <c r="C2203" i="5"/>
  <c r="V2203" i="5" s="1"/>
  <c r="C2204" i="5"/>
  <c r="C2205" i="5"/>
  <c r="C2206" i="5"/>
  <c r="V2206" i="5" s="1"/>
  <c r="C2207" i="5"/>
  <c r="C2208" i="5"/>
  <c r="V2208" i="5" s="1"/>
  <c r="C2209" i="5"/>
  <c r="C2210" i="5"/>
  <c r="C2211" i="5"/>
  <c r="C2212" i="5"/>
  <c r="C2213" i="5"/>
  <c r="G2213" i="5" s="1"/>
  <c r="C2214" i="5"/>
  <c r="C2215" i="5"/>
  <c r="V2215" i="5" s="1"/>
  <c r="C2216" i="5"/>
  <c r="C2217" i="5"/>
  <c r="C2218" i="5"/>
  <c r="C2219" i="5"/>
  <c r="V2219" i="5" s="1"/>
  <c r="E2219" i="5" s="1"/>
  <c r="X2219" i="5" s="1"/>
  <c r="C2220" i="5"/>
  <c r="V2220" i="5" s="1"/>
  <c r="C2221" i="5"/>
  <c r="C2222" i="5"/>
  <c r="C2223" i="5"/>
  <c r="C2224" i="5"/>
  <c r="C2225" i="5"/>
  <c r="C2226" i="5"/>
  <c r="C2227" i="5"/>
  <c r="V2227" i="5" s="1"/>
  <c r="C2228" i="5"/>
  <c r="C2229" i="5"/>
  <c r="C2230" i="5"/>
  <c r="G2230" i="5" s="1"/>
  <c r="C2231" i="5"/>
  <c r="C2232" i="5"/>
  <c r="V2232" i="5" s="1"/>
  <c r="C2233" i="5"/>
  <c r="C2234" i="5"/>
  <c r="C2235" i="5"/>
  <c r="C2236" i="5"/>
  <c r="C2237" i="5"/>
  <c r="V2237" i="5" s="1"/>
  <c r="E2237" i="5" s="1"/>
  <c r="X2237" i="5" s="1"/>
  <c r="C2238" i="5"/>
  <c r="C2239" i="5"/>
  <c r="V2239" i="5" s="1"/>
  <c r="C2240" i="5"/>
  <c r="C2241" i="5"/>
  <c r="C2242" i="5"/>
  <c r="C2243" i="5"/>
  <c r="V2243" i="5" s="1"/>
  <c r="E2243" i="5" s="1"/>
  <c r="X2243" i="5" s="1"/>
  <c r="C2244" i="5"/>
  <c r="V2244" i="5" s="1"/>
  <c r="E2244" i="5" s="1"/>
  <c r="X2244" i="5" s="1"/>
  <c r="C2245" i="5"/>
  <c r="C2246" i="5"/>
  <c r="C2247" i="5"/>
  <c r="C2248" i="5"/>
  <c r="C2249" i="5"/>
  <c r="V2249" i="5" s="1"/>
  <c r="E2249" i="5" s="1"/>
  <c r="X2249" i="5" s="1"/>
  <c r="C2250" i="5"/>
  <c r="C2251" i="5"/>
  <c r="V2251" i="5" s="1"/>
  <c r="C2252" i="5"/>
  <c r="C2253" i="5"/>
  <c r="C2254" i="5"/>
  <c r="C2255" i="5"/>
  <c r="V2255" i="5" s="1"/>
  <c r="C2256" i="5"/>
  <c r="C2257" i="5"/>
  <c r="C2258" i="5"/>
  <c r="C2259" i="5"/>
  <c r="C2260" i="5"/>
  <c r="C2261" i="5"/>
  <c r="C2262" i="5"/>
  <c r="C2263" i="5"/>
  <c r="V2263" i="5" s="1"/>
  <c r="C2264" i="5"/>
  <c r="C2265" i="5"/>
  <c r="C2266" i="5"/>
  <c r="C2267" i="5"/>
  <c r="C2268" i="5"/>
  <c r="C2269" i="5"/>
  <c r="C2270" i="5"/>
  <c r="C2271" i="5"/>
  <c r="C2272" i="5"/>
  <c r="C2273" i="5"/>
  <c r="C2274" i="5"/>
  <c r="C2275" i="5"/>
  <c r="V2275" i="5" s="1"/>
  <c r="C2276" i="5"/>
  <c r="C2277" i="5"/>
  <c r="C2278" i="5"/>
  <c r="C2279" i="5"/>
  <c r="C2280" i="5"/>
  <c r="C2281" i="5"/>
  <c r="C2282" i="5"/>
  <c r="C2283" i="5"/>
  <c r="C2284" i="5"/>
  <c r="C2285" i="5"/>
  <c r="V2285" i="5" s="1"/>
  <c r="E2285" i="5" s="1"/>
  <c r="X2285" i="5" s="1"/>
  <c r="C2286" i="5"/>
  <c r="C2287" i="5"/>
  <c r="V2287" i="5" s="1"/>
  <c r="C2288" i="5"/>
  <c r="C2289" i="5"/>
  <c r="C2290" i="5"/>
  <c r="C2291" i="5"/>
  <c r="V2291" i="5" s="1"/>
  <c r="E2291" i="5" s="1"/>
  <c r="X2291" i="5" s="1"/>
  <c r="C2292" i="5"/>
  <c r="C2293" i="5"/>
  <c r="C2294" i="5"/>
  <c r="C2295" i="5"/>
  <c r="C2296" i="5"/>
  <c r="C2297" i="5"/>
  <c r="C2298" i="5"/>
  <c r="C2299" i="5"/>
  <c r="V2299" i="5" s="1"/>
  <c r="C2300" i="5"/>
  <c r="C2301" i="5"/>
  <c r="C2302" i="5"/>
  <c r="C2303" i="5"/>
  <c r="V2303" i="5" s="1"/>
  <c r="E2303" i="5" s="1"/>
  <c r="X2303" i="5" s="1"/>
  <c r="C2304" i="5"/>
  <c r="C2305" i="5"/>
  <c r="C2306" i="5"/>
  <c r="C2307" i="5"/>
  <c r="C2308" i="5"/>
  <c r="C2309" i="5"/>
  <c r="V2309" i="5" s="1"/>
  <c r="E2309" i="5" s="1"/>
  <c r="X2309" i="5" s="1"/>
  <c r="C2310" i="5"/>
  <c r="C2311" i="5"/>
  <c r="V2311" i="5" s="1"/>
  <c r="C2312" i="5"/>
  <c r="C2313" i="5"/>
  <c r="C2314" i="5"/>
  <c r="C2315" i="5"/>
  <c r="C2316" i="5"/>
  <c r="C2317" i="5"/>
  <c r="C2318" i="5"/>
  <c r="C2319" i="5"/>
  <c r="C2320" i="5"/>
  <c r="C2321" i="5"/>
  <c r="V2321" i="5" s="1"/>
  <c r="C2322" i="5"/>
  <c r="C2323" i="5"/>
  <c r="V2323" i="5" s="1"/>
  <c r="C2324" i="5"/>
  <c r="C2325" i="5"/>
  <c r="C2326" i="5"/>
  <c r="C2327" i="5"/>
  <c r="V2327" i="5" s="1"/>
  <c r="C2328" i="5"/>
  <c r="C2329" i="5"/>
  <c r="C2330" i="5"/>
  <c r="C2331" i="5"/>
  <c r="C2332" i="5"/>
  <c r="C2333" i="5"/>
  <c r="V2333" i="5" s="1"/>
  <c r="E2333" i="5" s="1"/>
  <c r="X2333" i="5" s="1"/>
  <c r="C2334" i="5"/>
  <c r="C2335" i="5"/>
  <c r="V2335" i="5" s="1"/>
  <c r="C2336" i="5"/>
  <c r="C2337" i="5"/>
  <c r="C2338" i="5"/>
  <c r="C2339" i="5"/>
  <c r="V2339" i="5" s="1"/>
  <c r="E2339" i="5" s="1"/>
  <c r="X2339" i="5" s="1"/>
  <c r="C2340" i="5"/>
  <c r="C2341" i="5"/>
  <c r="C2342" i="5"/>
  <c r="C2343" i="5"/>
  <c r="C2344" i="5"/>
  <c r="C2345" i="5"/>
  <c r="C2346" i="5"/>
  <c r="C2347" i="5"/>
  <c r="V2347" i="5" s="1"/>
  <c r="C2348" i="5"/>
  <c r="C2349" i="5"/>
  <c r="C2350" i="5"/>
  <c r="C2351" i="5"/>
  <c r="C2352" i="5"/>
  <c r="C2353" i="5"/>
  <c r="C2354" i="5"/>
  <c r="C2355" i="5"/>
  <c r="C2356" i="5"/>
  <c r="C2357" i="5"/>
  <c r="V2357" i="5" s="1"/>
  <c r="E2357" i="5" s="1"/>
  <c r="X2357" i="5" s="1"/>
  <c r="C2358" i="5"/>
  <c r="C2359" i="5"/>
  <c r="V2359" i="5" s="1"/>
  <c r="C2360" i="5"/>
  <c r="C2361" i="5"/>
  <c r="C2362" i="5"/>
  <c r="V2362" i="5" s="1"/>
  <c r="C2363" i="5"/>
  <c r="C2364" i="5"/>
  <c r="V2364" i="5" s="1"/>
  <c r="C2365" i="5"/>
  <c r="C2366" i="5"/>
  <c r="C2367" i="5"/>
  <c r="C2368" i="5"/>
  <c r="C2369" i="5"/>
  <c r="V2369" i="5" s="1"/>
  <c r="E2369" i="5" s="1"/>
  <c r="X2369" i="5" s="1"/>
  <c r="C2370" i="5"/>
  <c r="C2371" i="5"/>
  <c r="V2371" i="5" s="1"/>
  <c r="C2372" i="5"/>
  <c r="C2373" i="5"/>
  <c r="C2374" i="5"/>
  <c r="C2375" i="5"/>
  <c r="C2376" i="5"/>
  <c r="C2377" i="5"/>
  <c r="C2378" i="5"/>
  <c r="C2379" i="5"/>
  <c r="C2380" i="5"/>
  <c r="C2381" i="5"/>
  <c r="V2381" i="5" s="1"/>
  <c r="E2381" i="5" s="1"/>
  <c r="X2381" i="5" s="1"/>
  <c r="C2382" i="5"/>
  <c r="C2383" i="5"/>
  <c r="V2383" i="5" s="1"/>
  <c r="C2384" i="5"/>
  <c r="C2385" i="5"/>
  <c r="C2386" i="5"/>
  <c r="C2387" i="5"/>
  <c r="V2387" i="5" s="1"/>
  <c r="C2388" i="5"/>
  <c r="C2389" i="5"/>
  <c r="C2390" i="5"/>
  <c r="C2391" i="5"/>
  <c r="C2392" i="5"/>
  <c r="C2393" i="5"/>
  <c r="V2393" i="5" s="1"/>
  <c r="E2393" i="5" s="1"/>
  <c r="X2393" i="5" s="1"/>
  <c r="C2394" i="5"/>
  <c r="C2395" i="5"/>
  <c r="V2395" i="5" s="1"/>
  <c r="C2396" i="5"/>
  <c r="C2397" i="5"/>
  <c r="C2398" i="5"/>
  <c r="C2399" i="5"/>
  <c r="C2400" i="5"/>
  <c r="V2400" i="5" s="1"/>
  <c r="E2400" i="5" s="1"/>
  <c r="X2400" i="5" s="1"/>
  <c r="C2401" i="5"/>
  <c r="C2402" i="5"/>
  <c r="C2403" i="5"/>
  <c r="C2404" i="5"/>
  <c r="C2405" i="5"/>
  <c r="V2405" i="5" s="1"/>
  <c r="E2405" i="5" s="1"/>
  <c r="X2405" i="5" s="1"/>
  <c r="C2406" i="5"/>
  <c r="C2407" i="5"/>
  <c r="V2407" i="5" s="1"/>
  <c r="C2408" i="5"/>
  <c r="C2409" i="5"/>
  <c r="C2410" i="5"/>
  <c r="C2411" i="5"/>
  <c r="C2412" i="5"/>
  <c r="V2412" i="5" s="1"/>
  <c r="C2413" i="5"/>
  <c r="C2414" i="5"/>
  <c r="V2414" i="5" s="1"/>
  <c r="C2415" i="5"/>
  <c r="C2416" i="5"/>
  <c r="C2417" i="5"/>
  <c r="V2417" i="5" s="1"/>
  <c r="C2418" i="5"/>
  <c r="C2419" i="5"/>
  <c r="V2419" i="5" s="1"/>
  <c r="C2420" i="5"/>
  <c r="C2421" i="5"/>
  <c r="C2422" i="5"/>
  <c r="C2423" i="5"/>
  <c r="C2424" i="5"/>
  <c r="C2425" i="5"/>
  <c r="C2426" i="5"/>
  <c r="C2427" i="5"/>
  <c r="C2428" i="5"/>
  <c r="C2429" i="5"/>
  <c r="C2430" i="5"/>
  <c r="C2431" i="5"/>
  <c r="V2431" i="5" s="1"/>
  <c r="C2432" i="5"/>
  <c r="C2433" i="5"/>
  <c r="C2434" i="5"/>
  <c r="V2434" i="5" s="1"/>
  <c r="C2435" i="5"/>
  <c r="V2435" i="5" s="1"/>
  <c r="E2435" i="5" s="1"/>
  <c r="X2435" i="5" s="1"/>
  <c r="C2436" i="5"/>
  <c r="C2437" i="5"/>
  <c r="C2438" i="5"/>
  <c r="C2439" i="5"/>
  <c r="C2440" i="5"/>
  <c r="C2441" i="5"/>
  <c r="V2441" i="5" s="1"/>
  <c r="E2441" i="5" s="1"/>
  <c r="X2441" i="5" s="1"/>
  <c r="C2442" i="5"/>
  <c r="C2443" i="5"/>
  <c r="V2443" i="5" s="1"/>
  <c r="C2444" i="5"/>
  <c r="C2445" i="5"/>
  <c r="C2446" i="5"/>
  <c r="C2447" i="5"/>
  <c r="C2448" i="5"/>
  <c r="V2448" i="5" s="1"/>
  <c r="E2448" i="5" s="1"/>
  <c r="X2448" i="5" s="1"/>
  <c r="C2449" i="5"/>
  <c r="C2450" i="5"/>
  <c r="C2451" i="5"/>
  <c r="C2452" i="5"/>
  <c r="C2453" i="5"/>
  <c r="C2454" i="5"/>
  <c r="C2455" i="5"/>
  <c r="V2455" i="5" s="1"/>
  <c r="C2456" i="5"/>
  <c r="C2457" i="5"/>
  <c r="C2458" i="5"/>
  <c r="V2458" i="5" s="1"/>
  <c r="C2459" i="5"/>
  <c r="C2460" i="5"/>
  <c r="C2461" i="5"/>
  <c r="C2462" i="5"/>
  <c r="C2463" i="5"/>
  <c r="C2464" i="5"/>
  <c r="C2465" i="5"/>
  <c r="V2465" i="5" s="1"/>
  <c r="R2465" i="5" s="1"/>
  <c r="C2466" i="5"/>
  <c r="C2467" i="5"/>
  <c r="V2467" i="5" s="1"/>
  <c r="C2468" i="5"/>
  <c r="C2469" i="5"/>
  <c r="C2470" i="5"/>
  <c r="C2471" i="5"/>
  <c r="V2471" i="5" s="1"/>
  <c r="C2472" i="5"/>
  <c r="C2473" i="5"/>
  <c r="C2474" i="5"/>
  <c r="C2475" i="5"/>
  <c r="C2476" i="5"/>
  <c r="C2477" i="5"/>
  <c r="C2478" i="5"/>
  <c r="C2479" i="5"/>
  <c r="V2479" i="5" s="1"/>
  <c r="C2480" i="5"/>
  <c r="C2481" i="5"/>
  <c r="C2482" i="5"/>
  <c r="V2482" i="5" s="1"/>
  <c r="C2483" i="5"/>
  <c r="V2483" i="5" s="1"/>
  <c r="C2484" i="5"/>
  <c r="C2485" i="5"/>
  <c r="C2486" i="5"/>
  <c r="C2487" i="5"/>
  <c r="C2488" i="5"/>
  <c r="C2489" i="5"/>
  <c r="V2489" i="5" s="1"/>
  <c r="E2489" i="5" s="1"/>
  <c r="X2489" i="5" s="1"/>
  <c r="C2490" i="5"/>
  <c r="C2491" i="5"/>
  <c r="V2491" i="5" s="1"/>
  <c r="C2492" i="5"/>
  <c r="C2493" i="5"/>
  <c r="C2494" i="5"/>
  <c r="C2495" i="5"/>
  <c r="V2495" i="5" s="1"/>
  <c r="E2495" i="5" s="1"/>
  <c r="C2496" i="5"/>
  <c r="V2496" i="5" s="1"/>
  <c r="C2497" i="5"/>
  <c r="C2498" i="5"/>
  <c r="C2499" i="5"/>
  <c r="C2500" i="5"/>
  <c r="C2501" i="5"/>
  <c r="V2501" i="5" s="1"/>
  <c r="E2501" i="5" s="1"/>
  <c r="C2502" i="5"/>
  <c r="C2503" i="5"/>
  <c r="V2503" i="5" s="1"/>
  <c r="V104" i="5"/>
  <c r="E104" i="5" s="1"/>
  <c r="X104" i="5" s="1"/>
  <c r="V105" i="5"/>
  <c r="E105" i="5"/>
  <c r="X105" i="5" s="1"/>
  <c r="V106" i="5"/>
  <c r="E106" i="5" s="1"/>
  <c r="X106" i="5" s="1"/>
  <c r="V107" i="5"/>
  <c r="E107" i="5" s="1"/>
  <c r="X107" i="5" s="1"/>
  <c r="V109" i="5"/>
  <c r="E109" i="5"/>
  <c r="X109" i="5" s="1"/>
  <c r="V110" i="5"/>
  <c r="E110" i="5" s="1"/>
  <c r="X110" i="5" s="1"/>
  <c r="V111" i="5"/>
  <c r="V112" i="5"/>
  <c r="E112" i="5"/>
  <c r="X112" i="5" s="1"/>
  <c r="V115" i="5"/>
  <c r="G115" i="5" s="1"/>
  <c r="E116" i="5"/>
  <c r="X116" i="5" s="1"/>
  <c r="V117" i="5"/>
  <c r="E117" i="5"/>
  <c r="X117" i="5" s="1"/>
  <c r="V121" i="5"/>
  <c r="E121" i="5" s="1"/>
  <c r="X121" i="5" s="1"/>
  <c r="V122" i="5"/>
  <c r="E122" i="5" s="1"/>
  <c r="X122" i="5" s="1"/>
  <c r="V123" i="5"/>
  <c r="E123" i="5"/>
  <c r="X123" i="5" s="1"/>
  <c r="V124" i="5"/>
  <c r="V125" i="5"/>
  <c r="E125" i="5" s="1"/>
  <c r="X125" i="5" s="1"/>
  <c r="E126" i="5"/>
  <c r="X126" i="5" s="1"/>
  <c r="E127" i="5"/>
  <c r="X127" i="5" s="1"/>
  <c r="V128" i="5"/>
  <c r="E128" i="5" s="1"/>
  <c r="X128" i="5" s="1"/>
  <c r="V129" i="5"/>
  <c r="E129" i="5"/>
  <c r="X129" i="5" s="1"/>
  <c r="V133" i="5"/>
  <c r="E133" i="5"/>
  <c r="X133" i="5" s="1"/>
  <c r="V134" i="5"/>
  <c r="E134" i="5" s="1"/>
  <c r="X134" i="5" s="1"/>
  <c r="V135" i="5"/>
  <c r="E135" i="5" s="1"/>
  <c r="X135" i="5" s="1"/>
  <c r="V136" i="5"/>
  <c r="E138" i="5"/>
  <c r="X138" i="5" s="1"/>
  <c r="V139" i="5"/>
  <c r="G139" i="5" s="1"/>
  <c r="V140" i="5"/>
  <c r="V141" i="5"/>
  <c r="E141" i="5" s="1"/>
  <c r="X141" i="5" s="1"/>
  <c r="V145" i="5"/>
  <c r="E145" i="5" s="1"/>
  <c r="X145" i="5" s="1"/>
  <c r="V146" i="5"/>
  <c r="E146" i="5"/>
  <c r="X146" i="5" s="1"/>
  <c r="V147" i="5"/>
  <c r="E147" i="5"/>
  <c r="X147" i="5" s="1"/>
  <c r="V148" i="5"/>
  <c r="V149" i="5"/>
  <c r="E149" i="5" s="1"/>
  <c r="X149" i="5" s="1"/>
  <c r="V151" i="5"/>
  <c r="E151" i="5" s="1"/>
  <c r="X151" i="5" s="1"/>
  <c r="V152" i="5"/>
  <c r="E152" i="5" s="1"/>
  <c r="X152" i="5" s="1"/>
  <c r="V153" i="5"/>
  <c r="E153" i="5"/>
  <c r="X153" i="5" s="1"/>
  <c r="E155" i="5"/>
  <c r="X155" i="5" s="1"/>
  <c r="V157" i="5"/>
  <c r="E157" i="5"/>
  <c r="X157" i="5" s="1"/>
  <c r="V158" i="5"/>
  <c r="V159" i="5"/>
  <c r="E159" i="5" s="1"/>
  <c r="X159" i="5" s="1"/>
  <c r="V160" i="5"/>
  <c r="E160" i="5"/>
  <c r="X160" i="5" s="1"/>
  <c r="V161" i="5"/>
  <c r="E161" i="5" s="1"/>
  <c r="X161" i="5" s="1"/>
  <c r="E162" i="5"/>
  <c r="X162" i="5" s="1"/>
  <c r="V163" i="5"/>
  <c r="E163" i="5" s="1"/>
  <c r="X163" i="5" s="1"/>
  <c r="V164" i="5"/>
  <c r="E164" i="5"/>
  <c r="X164" i="5" s="1"/>
  <c r="V165" i="5"/>
  <c r="E165" i="5"/>
  <c r="X165" i="5" s="1"/>
  <c r="E166" i="5"/>
  <c r="X166" i="5" s="1"/>
  <c r="V169" i="5"/>
  <c r="E170" i="5"/>
  <c r="X170" i="5" s="1"/>
  <c r="V171" i="5"/>
  <c r="E171" i="5"/>
  <c r="X171" i="5" s="1"/>
  <c r="V172" i="5"/>
  <c r="E174" i="5"/>
  <c r="X174" i="5" s="1"/>
  <c r="E175" i="5"/>
  <c r="X175" i="5" s="1"/>
  <c r="V176" i="5"/>
  <c r="E176" i="5" s="1"/>
  <c r="X176" i="5" s="1"/>
  <c r="V177" i="5"/>
  <c r="G177" i="5" s="1"/>
  <c r="E177" i="5"/>
  <c r="X177" i="5" s="1"/>
  <c r="E179" i="5"/>
  <c r="X179" i="5" s="1"/>
  <c r="E180" i="5"/>
  <c r="X180" i="5" s="1"/>
  <c r="V181" i="5"/>
  <c r="E182" i="5"/>
  <c r="X182" i="5" s="1"/>
  <c r="V183" i="5"/>
  <c r="E183" i="5"/>
  <c r="X183" i="5" s="1"/>
  <c r="V184" i="5"/>
  <c r="G184" i="5" s="1"/>
  <c r="E186" i="5"/>
  <c r="X186" i="5" s="1"/>
  <c r="V187" i="5"/>
  <c r="E187" i="5"/>
  <c r="X187" i="5" s="1"/>
  <c r="E188" i="5"/>
  <c r="X188" i="5" s="1"/>
  <c r="V189" i="5"/>
  <c r="E189" i="5" s="1"/>
  <c r="X189" i="5" s="1"/>
  <c r="V190" i="5"/>
  <c r="E190" i="5" s="1"/>
  <c r="X190" i="5" s="1"/>
  <c r="V193" i="5"/>
  <c r="V194" i="5"/>
  <c r="E194" i="5" s="1"/>
  <c r="X194" i="5" s="1"/>
  <c r="V195" i="5"/>
  <c r="E195" i="5"/>
  <c r="X195" i="5" s="1"/>
  <c r="V196" i="5"/>
  <c r="E196" i="5"/>
  <c r="X196" i="5" s="1"/>
  <c r="V197" i="5"/>
  <c r="E197" i="5" s="1"/>
  <c r="X197" i="5" s="1"/>
  <c r="E198" i="5"/>
  <c r="X198" i="5" s="1"/>
  <c r="V199" i="5"/>
  <c r="E199" i="5"/>
  <c r="X199" i="5" s="1"/>
  <c r="V200" i="5"/>
  <c r="E200" i="5"/>
  <c r="X200" i="5" s="1"/>
  <c r="E201" i="5"/>
  <c r="X201" i="5" s="1"/>
  <c r="V205" i="5"/>
  <c r="E205" i="5" s="1"/>
  <c r="X205" i="5" s="1"/>
  <c r="E206" i="5"/>
  <c r="X206" i="5" s="1"/>
  <c r="V207" i="5"/>
  <c r="V208" i="5"/>
  <c r="E209" i="5"/>
  <c r="X209" i="5" s="1"/>
  <c r="E210" i="5"/>
  <c r="X210" i="5" s="1"/>
  <c r="V211" i="5"/>
  <c r="E211" i="5"/>
  <c r="X211" i="5" s="1"/>
  <c r="V212" i="5"/>
  <c r="E212" i="5"/>
  <c r="X212" i="5" s="1"/>
  <c r="V213" i="5"/>
  <c r="E213" i="5" s="1"/>
  <c r="X213" i="5" s="1"/>
  <c r="V217" i="5"/>
  <c r="F217" i="5" s="1"/>
  <c r="E217" i="5"/>
  <c r="X217" i="5" s="1"/>
  <c r="V218" i="5"/>
  <c r="E218" i="5" s="1"/>
  <c r="X218" i="5" s="1"/>
  <c r="V219" i="5"/>
  <c r="V220" i="5"/>
  <c r="V223" i="5"/>
  <c r="E223" i="5" s="1"/>
  <c r="X223" i="5" s="1"/>
  <c r="V224" i="5"/>
  <c r="E224" i="5" s="1"/>
  <c r="X224" i="5" s="1"/>
  <c r="V225" i="5"/>
  <c r="E225" i="5" s="1"/>
  <c r="X225" i="5" s="1"/>
  <c r="V229" i="5"/>
  <c r="E229" i="5"/>
  <c r="X229" i="5" s="1"/>
  <c r="V230" i="5"/>
  <c r="E230" i="5"/>
  <c r="X230" i="5" s="1"/>
  <c r="V231" i="5"/>
  <c r="E231" i="5"/>
  <c r="X231" i="5" s="1"/>
  <c r="V232" i="5"/>
  <c r="E232" i="5"/>
  <c r="X232" i="5" s="1"/>
  <c r="E234" i="5"/>
  <c r="X234" i="5" s="1"/>
  <c r="V236" i="5"/>
  <c r="E236" i="5" s="1"/>
  <c r="X236" i="5" s="1"/>
  <c r="V237" i="5"/>
  <c r="E237" i="5"/>
  <c r="X237" i="5" s="1"/>
  <c r="V238" i="5"/>
  <c r="G238" i="5" s="1"/>
  <c r="E238" i="5"/>
  <c r="X238" i="5" s="1"/>
  <c r="V239" i="5"/>
  <c r="E239" i="5" s="1"/>
  <c r="X239" i="5" s="1"/>
  <c r="V241" i="5"/>
  <c r="E241" i="5" s="1"/>
  <c r="X241" i="5" s="1"/>
  <c r="E242" i="5"/>
  <c r="X242" i="5" s="1"/>
  <c r="V243" i="5"/>
  <c r="E243" i="5"/>
  <c r="X243" i="5" s="1"/>
  <c r="V244" i="5"/>
  <c r="E244" i="5" s="1"/>
  <c r="X244" i="5" s="1"/>
  <c r="E246" i="5"/>
  <c r="X246" i="5" s="1"/>
  <c r="E247" i="5"/>
  <c r="X247" i="5" s="1"/>
  <c r="V248" i="5"/>
  <c r="E248" i="5" s="1"/>
  <c r="X248" i="5" s="1"/>
  <c r="V249" i="5"/>
  <c r="E249" i="5"/>
  <c r="X249" i="5" s="1"/>
  <c r="V251" i="5"/>
  <c r="E251" i="5" s="1"/>
  <c r="X251" i="5" s="1"/>
  <c r="V253" i="5"/>
  <c r="V254" i="5"/>
  <c r="G254" i="5" s="1"/>
  <c r="E254" i="5"/>
  <c r="X254" i="5" s="1"/>
  <c r="V255" i="5"/>
  <c r="E255" i="5"/>
  <c r="X255" i="5" s="1"/>
  <c r="V256" i="5"/>
  <c r="G256" i="5" s="1"/>
  <c r="E258" i="5"/>
  <c r="X258" i="5" s="1"/>
  <c r="V259" i="5"/>
  <c r="E259" i="5" s="1"/>
  <c r="X259" i="5" s="1"/>
  <c r="E260" i="5"/>
  <c r="X260" i="5" s="1"/>
  <c r="V261" i="5"/>
  <c r="E261" i="5" s="1"/>
  <c r="X261" i="5" s="1"/>
  <c r="V262" i="5"/>
  <c r="E262" i="5"/>
  <c r="X262" i="5" s="1"/>
  <c r="V263" i="5"/>
  <c r="E263" i="5"/>
  <c r="X263" i="5" s="1"/>
  <c r="V265" i="5"/>
  <c r="E265" i="5" s="1"/>
  <c r="X265" i="5" s="1"/>
  <c r="V266" i="5"/>
  <c r="E266" i="5" s="1"/>
  <c r="X266" i="5" s="1"/>
  <c r="V267" i="5"/>
  <c r="E267" i="5" s="1"/>
  <c r="X267" i="5" s="1"/>
  <c r="V268" i="5"/>
  <c r="E268" i="5"/>
  <c r="X268" i="5" s="1"/>
  <c r="E270" i="5"/>
  <c r="X270" i="5" s="1"/>
  <c r="V271" i="5"/>
  <c r="E271" i="5"/>
  <c r="X271" i="5" s="1"/>
  <c r="V272" i="5"/>
  <c r="E272" i="5" s="1"/>
  <c r="X272" i="5" s="1"/>
  <c r="E273" i="5"/>
  <c r="X273" i="5" s="1"/>
  <c r="E275" i="5"/>
  <c r="X275" i="5" s="1"/>
  <c r="V277" i="5"/>
  <c r="E277" i="5" s="1"/>
  <c r="X277" i="5" s="1"/>
  <c r="V278" i="5"/>
  <c r="E278" i="5" s="1"/>
  <c r="X278" i="5" s="1"/>
  <c r="V279" i="5"/>
  <c r="E279" i="5" s="1"/>
  <c r="X279" i="5" s="1"/>
  <c r="V280" i="5"/>
  <c r="E282" i="5"/>
  <c r="X282" i="5" s="1"/>
  <c r="E283" i="5"/>
  <c r="X283" i="5" s="1"/>
  <c r="V284" i="5"/>
  <c r="E284" i="5"/>
  <c r="X284" i="5" s="1"/>
  <c r="V285" i="5"/>
  <c r="E285" i="5" s="1"/>
  <c r="X285" i="5" s="1"/>
  <c r="V289" i="5"/>
  <c r="E289" i="5"/>
  <c r="X289" i="5" s="1"/>
  <c r="V291" i="5"/>
  <c r="E291" i="5"/>
  <c r="X291" i="5" s="1"/>
  <c r="V292" i="5"/>
  <c r="V295" i="5"/>
  <c r="G295" i="5" s="1"/>
  <c r="V296" i="5"/>
  <c r="E296" i="5" s="1"/>
  <c r="X296" i="5" s="1"/>
  <c r="V297" i="5"/>
  <c r="E297" i="5" s="1"/>
  <c r="X297" i="5" s="1"/>
  <c r="E299" i="5"/>
  <c r="X299" i="5" s="1"/>
  <c r="E300" i="5"/>
  <c r="X300" i="5" s="1"/>
  <c r="V301" i="5"/>
  <c r="E301" i="5"/>
  <c r="X301" i="5" s="1"/>
  <c r="V302" i="5"/>
  <c r="E302" i="5" s="1"/>
  <c r="X302" i="5" s="1"/>
  <c r="V303" i="5"/>
  <c r="E303" i="5" s="1"/>
  <c r="X303" i="5" s="1"/>
  <c r="V304" i="5"/>
  <c r="E306" i="5"/>
  <c r="X306" i="5" s="1"/>
  <c r="V307" i="5"/>
  <c r="E307" i="5" s="1"/>
  <c r="X307" i="5" s="1"/>
  <c r="V308" i="5"/>
  <c r="E308" i="5" s="1"/>
  <c r="X308" i="5" s="1"/>
  <c r="V309" i="5"/>
  <c r="E309" i="5"/>
  <c r="X309" i="5" s="1"/>
  <c r="V310" i="5"/>
  <c r="E310" i="5" s="1"/>
  <c r="X310" i="5" s="1"/>
  <c r="V313" i="5"/>
  <c r="E313" i="5" s="1"/>
  <c r="X313" i="5" s="1"/>
  <c r="E314" i="5"/>
  <c r="X314" i="5" s="1"/>
  <c r="V315" i="5"/>
  <c r="E315" i="5"/>
  <c r="X315" i="5" s="1"/>
  <c r="V316" i="5"/>
  <c r="E316" i="5"/>
  <c r="X316" i="5" s="1"/>
  <c r="E318" i="5"/>
  <c r="X318" i="5" s="1"/>
  <c r="V320" i="5"/>
  <c r="E320" i="5" s="1"/>
  <c r="X320" i="5" s="1"/>
  <c r="V321" i="5"/>
  <c r="E321" i="5" s="1"/>
  <c r="X321" i="5" s="1"/>
  <c r="V322" i="5"/>
  <c r="E322" i="5" s="1"/>
  <c r="X322" i="5" s="1"/>
  <c r="V325" i="5"/>
  <c r="E325" i="5" s="1"/>
  <c r="X325" i="5" s="1"/>
  <c r="V326" i="5"/>
  <c r="E326" i="5" s="1"/>
  <c r="X326" i="5" s="1"/>
  <c r="V327" i="5"/>
  <c r="E327" i="5"/>
  <c r="X327" i="5" s="1"/>
  <c r="V328" i="5"/>
  <c r="E328" i="5" s="1"/>
  <c r="X328" i="5" s="1"/>
  <c r="V329" i="5"/>
  <c r="E329" i="5"/>
  <c r="X329" i="5" s="1"/>
  <c r="E330" i="5"/>
  <c r="X330" i="5" s="1"/>
  <c r="V331" i="5"/>
  <c r="E332" i="5"/>
  <c r="X332" i="5" s="1"/>
  <c r="V333" i="5"/>
  <c r="E333" i="5" s="1"/>
  <c r="X333" i="5" s="1"/>
  <c r="V337" i="5"/>
  <c r="E337" i="5"/>
  <c r="X337" i="5" s="1"/>
  <c r="V338" i="5"/>
  <c r="V339" i="5"/>
  <c r="E339" i="5"/>
  <c r="X339" i="5" s="1"/>
  <c r="V340" i="5"/>
  <c r="E340" i="5"/>
  <c r="X340" i="5" s="1"/>
  <c r="V341" i="5"/>
  <c r="E342" i="5"/>
  <c r="X342" i="5" s="1"/>
  <c r="V343" i="5"/>
  <c r="E343" i="5" s="1"/>
  <c r="X343" i="5" s="1"/>
  <c r="V344" i="5"/>
  <c r="E344" i="5" s="1"/>
  <c r="X344" i="5" s="1"/>
  <c r="E345" i="5"/>
  <c r="X345" i="5" s="1"/>
  <c r="V347" i="5"/>
  <c r="E347" i="5" s="1"/>
  <c r="X347" i="5" s="1"/>
  <c r="E348" i="5"/>
  <c r="X348" i="5" s="1"/>
  <c r="V349" i="5"/>
  <c r="E349" i="5" s="1"/>
  <c r="X349" i="5" s="1"/>
  <c r="V350" i="5"/>
  <c r="V351" i="5"/>
  <c r="E351" i="5" s="1"/>
  <c r="X351" i="5" s="1"/>
  <c r="V352" i="5"/>
  <c r="E354" i="5"/>
  <c r="X354" i="5" s="1"/>
  <c r="V355" i="5"/>
  <c r="E355" i="5" s="1"/>
  <c r="X355" i="5" s="1"/>
  <c r="V356" i="5"/>
  <c r="E356" i="5"/>
  <c r="X356" i="5" s="1"/>
  <c r="V357" i="5"/>
  <c r="E357" i="5"/>
  <c r="X357" i="5" s="1"/>
  <c r="E360" i="5"/>
  <c r="X360" i="5" s="1"/>
  <c r="V361" i="5"/>
  <c r="J361" i="5" s="1"/>
  <c r="E361" i="5"/>
  <c r="X361" i="5" s="1"/>
  <c r="V363" i="5"/>
  <c r="E363" i="5"/>
  <c r="X363" i="5" s="1"/>
  <c r="V364" i="5"/>
  <c r="V367" i="5"/>
  <c r="E367" i="5" s="1"/>
  <c r="X367" i="5" s="1"/>
  <c r="V368" i="5"/>
  <c r="E368" i="5" s="1"/>
  <c r="X368" i="5" s="1"/>
  <c r="V369" i="5"/>
  <c r="E369" i="5"/>
  <c r="X369" i="5" s="1"/>
  <c r="V370" i="5"/>
  <c r="E370" i="5" s="1"/>
  <c r="X370" i="5" s="1"/>
  <c r="V373" i="5"/>
  <c r="E373" i="5"/>
  <c r="X373" i="5" s="1"/>
  <c r="V375" i="5"/>
  <c r="E375" i="5"/>
  <c r="X375" i="5" s="1"/>
  <c r="V376" i="5"/>
  <c r="V377" i="5"/>
  <c r="E377" i="5" s="1"/>
  <c r="X377" i="5" s="1"/>
  <c r="E378" i="5"/>
  <c r="X378" i="5" s="1"/>
  <c r="V379" i="5"/>
  <c r="E379" i="5" s="1"/>
  <c r="X379" i="5" s="1"/>
  <c r="V380" i="5"/>
  <c r="E380" i="5" s="1"/>
  <c r="X380" i="5" s="1"/>
  <c r="V381" i="5"/>
  <c r="E381" i="5" s="1"/>
  <c r="X381" i="5" s="1"/>
  <c r="V385" i="5"/>
  <c r="E385" i="5" s="1"/>
  <c r="X385" i="5" s="1"/>
  <c r="E386" i="5"/>
  <c r="X386" i="5" s="1"/>
  <c r="V387" i="5"/>
  <c r="E387" i="5"/>
  <c r="X387" i="5" s="1"/>
  <c r="V388" i="5"/>
  <c r="E388" i="5"/>
  <c r="X388" i="5" s="1"/>
  <c r="E390" i="5"/>
  <c r="X390" i="5" s="1"/>
  <c r="E391" i="5"/>
  <c r="X391" i="5" s="1"/>
  <c r="V392" i="5"/>
  <c r="E392" i="5" s="1"/>
  <c r="X392" i="5" s="1"/>
  <c r="V393" i="5"/>
  <c r="E393" i="5"/>
  <c r="X393" i="5" s="1"/>
  <c r="V394" i="5"/>
  <c r="E394" i="5" s="1"/>
  <c r="X394" i="5" s="1"/>
  <c r="V395" i="5"/>
  <c r="V397" i="5"/>
  <c r="E397" i="5" s="1"/>
  <c r="X397" i="5" s="1"/>
  <c r="E398" i="5"/>
  <c r="X398" i="5" s="1"/>
  <c r="V399" i="5"/>
  <c r="E399" i="5"/>
  <c r="X399" i="5" s="1"/>
  <c r="V400" i="5"/>
  <c r="E400" i="5" s="1"/>
  <c r="X400" i="5" s="1"/>
  <c r="E402" i="5"/>
  <c r="X402" i="5" s="1"/>
  <c r="E403" i="5"/>
  <c r="X403" i="5" s="1"/>
  <c r="E404" i="5"/>
  <c r="X404" i="5" s="1"/>
  <c r="V405" i="5"/>
  <c r="E405" i="5" s="1"/>
  <c r="X405" i="5" s="1"/>
  <c r="V406" i="5"/>
  <c r="E406" i="5" s="1"/>
  <c r="X406" i="5" s="1"/>
  <c r="V407" i="5"/>
  <c r="V409" i="5"/>
  <c r="E409" i="5"/>
  <c r="X409" i="5" s="1"/>
  <c r="V410" i="5"/>
  <c r="E410" i="5" s="1"/>
  <c r="X410" i="5" s="1"/>
  <c r="V411" i="5"/>
  <c r="E411" i="5"/>
  <c r="X411" i="5" s="1"/>
  <c r="V412" i="5"/>
  <c r="E412" i="5"/>
  <c r="X412" i="5" s="1"/>
  <c r="E414" i="5"/>
  <c r="X414" i="5" s="1"/>
  <c r="V415" i="5"/>
  <c r="E415" i="5"/>
  <c r="X415" i="5" s="1"/>
  <c r="V416" i="5"/>
  <c r="E416" i="5"/>
  <c r="X416" i="5" s="1"/>
  <c r="E417" i="5"/>
  <c r="X417" i="5" s="1"/>
  <c r="V421" i="5"/>
  <c r="E421" i="5"/>
  <c r="X421" i="5" s="1"/>
  <c r="V422" i="5"/>
  <c r="E422" i="5"/>
  <c r="X422" i="5" s="1"/>
  <c r="V423" i="5"/>
  <c r="E423" i="5" s="1"/>
  <c r="X423" i="5" s="1"/>
  <c r="V424" i="5"/>
  <c r="E426" i="5"/>
  <c r="X426" i="5" s="1"/>
  <c r="V427" i="5"/>
  <c r="E427" i="5" s="1"/>
  <c r="X427" i="5" s="1"/>
  <c r="V428" i="5"/>
  <c r="E428" i="5"/>
  <c r="X428" i="5" s="1"/>
  <c r="V429" i="5"/>
  <c r="E429" i="5" s="1"/>
  <c r="X429" i="5" s="1"/>
  <c r="E432" i="5"/>
  <c r="X432" i="5" s="1"/>
  <c r="V433" i="5"/>
  <c r="E434" i="5"/>
  <c r="X434" i="5" s="1"/>
  <c r="V435" i="5"/>
  <c r="E435" i="5" s="1"/>
  <c r="X435" i="5" s="1"/>
  <c r="V436" i="5"/>
  <c r="V439" i="5"/>
  <c r="E439" i="5" s="1"/>
  <c r="X439" i="5" s="1"/>
  <c r="V440" i="5"/>
  <c r="E440" i="5"/>
  <c r="X440" i="5" s="1"/>
  <c r="V441" i="5"/>
  <c r="E441" i="5" s="1"/>
  <c r="X441" i="5" s="1"/>
  <c r="V442" i="5"/>
  <c r="V445" i="5"/>
  <c r="E445" i="5"/>
  <c r="X445" i="5" s="1"/>
  <c r="V446" i="5"/>
  <c r="G446" i="5" s="1"/>
  <c r="V447" i="5"/>
  <c r="V448" i="5"/>
  <c r="E450" i="5"/>
  <c r="X450" i="5" s="1"/>
  <c r="V452" i="5"/>
  <c r="E452" i="5" s="1"/>
  <c r="X452" i="5" s="1"/>
  <c r="V453" i="5"/>
  <c r="E453" i="5"/>
  <c r="X453" i="5" s="1"/>
  <c r="V455" i="5"/>
  <c r="E455" i="5"/>
  <c r="X455" i="5" s="1"/>
  <c r="V457" i="5"/>
  <c r="E457" i="5"/>
  <c r="X457" i="5" s="1"/>
  <c r="V459" i="5"/>
  <c r="E459" i="5"/>
  <c r="X459" i="5" s="1"/>
  <c r="V460" i="5"/>
  <c r="G460" i="5" s="1"/>
  <c r="E462" i="5"/>
  <c r="X462" i="5" s="1"/>
  <c r="E463" i="5"/>
  <c r="X463" i="5" s="1"/>
  <c r="V464" i="5"/>
  <c r="V465" i="5"/>
  <c r="E465" i="5"/>
  <c r="X465" i="5" s="1"/>
  <c r="V467" i="5"/>
  <c r="E468" i="5"/>
  <c r="X468" i="5" s="1"/>
  <c r="V469" i="5"/>
  <c r="V470" i="5"/>
  <c r="V471" i="5"/>
  <c r="E471" i="5"/>
  <c r="X471" i="5" s="1"/>
  <c r="V472" i="5"/>
  <c r="E472" i="5"/>
  <c r="X472" i="5" s="1"/>
  <c r="E474" i="5"/>
  <c r="X474" i="5" s="1"/>
  <c r="V475" i="5"/>
  <c r="E475" i="5" s="1"/>
  <c r="X475" i="5" s="1"/>
  <c r="E476" i="5"/>
  <c r="X476" i="5" s="1"/>
  <c r="V477" i="5"/>
  <c r="V478" i="5"/>
  <c r="E478" i="5"/>
  <c r="X478" i="5" s="1"/>
  <c r="V481" i="5"/>
  <c r="E481" i="5" s="1"/>
  <c r="X481" i="5" s="1"/>
  <c r="V482" i="5"/>
  <c r="E482" i="5" s="1"/>
  <c r="X482" i="5" s="1"/>
  <c r="V483" i="5"/>
  <c r="E483" i="5" s="1"/>
  <c r="X483" i="5" s="1"/>
  <c r="V484" i="5"/>
  <c r="E484" i="5"/>
  <c r="X484" i="5" s="1"/>
  <c r="E486" i="5"/>
  <c r="X486" i="5" s="1"/>
  <c r="E487" i="5"/>
  <c r="X487" i="5" s="1"/>
  <c r="V488" i="5"/>
  <c r="E488" i="5" s="1"/>
  <c r="X488" i="5" s="1"/>
  <c r="E489" i="5"/>
  <c r="X489" i="5" s="1"/>
  <c r="V491" i="5"/>
  <c r="R491" i="5" s="1"/>
  <c r="E491" i="5"/>
  <c r="X491" i="5" s="1"/>
  <c r="E492" i="5"/>
  <c r="X492" i="5" s="1"/>
  <c r="V493" i="5"/>
  <c r="E493" i="5" s="1"/>
  <c r="X493" i="5" s="1"/>
  <c r="V494" i="5"/>
  <c r="E494" i="5" s="1"/>
  <c r="X494" i="5" s="1"/>
  <c r="V495" i="5"/>
  <c r="E495" i="5" s="1"/>
  <c r="X495" i="5" s="1"/>
  <c r="V496" i="5"/>
  <c r="E496" i="5" s="1"/>
  <c r="X496" i="5" s="1"/>
  <c r="E498" i="5"/>
  <c r="X498" i="5" s="1"/>
  <c r="V499" i="5"/>
  <c r="E499" i="5" s="1"/>
  <c r="X499" i="5" s="1"/>
  <c r="V500" i="5"/>
  <c r="E500" i="5" s="1"/>
  <c r="X500" i="5" s="1"/>
  <c r="V501" i="5"/>
  <c r="V505" i="5"/>
  <c r="E505" i="5"/>
  <c r="X505" i="5" s="1"/>
  <c r="V506" i="5"/>
  <c r="E506" i="5"/>
  <c r="X506" i="5" s="1"/>
  <c r="V507" i="5"/>
  <c r="E507" i="5"/>
  <c r="X507" i="5" s="1"/>
  <c r="V508" i="5"/>
  <c r="E508" i="5" s="1"/>
  <c r="X508" i="5" s="1"/>
  <c r="V509" i="5"/>
  <c r="E509" i="5"/>
  <c r="X509" i="5" s="1"/>
  <c r="E511" i="5"/>
  <c r="X511" i="5" s="1"/>
  <c r="V512" i="5"/>
  <c r="E512" i="5" s="1"/>
  <c r="X512" i="5" s="1"/>
  <c r="V513" i="5"/>
  <c r="E513" i="5" s="1"/>
  <c r="X513" i="5" s="1"/>
  <c r="V517" i="5"/>
  <c r="E517" i="5"/>
  <c r="X517" i="5" s="1"/>
  <c r="E518" i="5"/>
  <c r="X518" i="5" s="1"/>
  <c r="V519" i="5"/>
  <c r="E519" i="5" s="1"/>
  <c r="X519" i="5" s="1"/>
  <c r="V520" i="5"/>
  <c r="G520" i="5" s="1"/>
  <c r="E522" i="5"/>
  <c r="X522" i="5" s="1"/>
  <c r="V523" i="5"/>
  <c r="E523" i="5" s="1"/>
  <c r="X523" i="5" s="1"/>
  <c r="V524" i="5"/>
  <c r="E524" i="5" s="1"/>
  <c r="X524" i="5" s="1"/>
  <c r="V525" i="5"/>
  <c r="E525" i="5" s="1"/>
  <c r="X525" i="5" s="1"/>
  <c r="V529" i="5"/>
  <c r="E529" i="5" s="1"/>
  <c r="X529" i="5" s="1"/>
  <c r="E530" i="5"/>
  <c r="X530" i="5" s="1"/>
  <c r="V531" i="5"/>
  <c r="E531" i="5"/>
  <c r="X531" i="5" s="1"/>
  <c r="V532" i="5"/>
  <c r="G532" i="5" s="1"/>
  <c r="E532" i="5"/>
  <c r="X532" i="5" s="1"/>
  <c r="E534" i="5"/>
  <c r="X534" i="5" s="1"/>
  <c r="V536" i="5"/>
  <c r="E536" i="5" s="1"/>
  <c r="X536" i="5" s="1"/>
  <c r="V537" i="5"/>
  <c r="E537" i="5" s="1"/>
  <c r="X537" i="5" s="1"/>
  <c r="E538" i="5"/>
  <c r="X538" i="5" s="1"/>
  <c r="V539" i="5"/>
  <c r="E539" i="5" s="1"/>
  <c r="X539" i="5" s="1"/>
  <c r="E540" i="5"/>
  <c r="X540" i="5" s="1"/>
  <c r="V541" i="5"/>
  <c r="E541" i="5" s="1"/>
  <c r="X541" i="5" s="1"/>
  <c r="V542" i="5"/>
  <c r="E542" i="5" s="1"/>
  <c r="X542" i="5" s="1"/>
  <c r="V543" i="5"/>
  <c r="E543" i="5"/>
  <c r="X543" i="5" s="1"/>
  <c r="V544" i="5"/>
  <c r="E544" i="5"/>
  <c r="X544" i="5" s="1"/>
  <c r="E546" i="5"/>
  <c r="X546" i="5" s="1"/>
  <c r="V547" i="5"/>
  <c r="E548" i="5"/>
  <c r="X548" i="5" s="1"/>
  <c r="V549" i="5"/>
  <c r="E549" i="5" s="1"/>
  <c r="X549" i="5" s="1"/>
  <c r="V551" i="5"/>
  <c r="E552" i="5"/>
  <c r="X552" i="5" s="1"/>
  <c r="V553" i="5"/>
  <c r="E553" i="5"/>
  <c r="X553" i="5" s="1"/>
  <c r="V554" i="5"/>
  <c r="E554" i="5" s="1"/>
  <c r="X554" i="5" s="1"/>
  <c r="V555" i="5"/>
  <c r="E555" i="5"/>
  <c r="X555" i="5" s="1"/>
  <c r="V556" i="5"/>
  <c r="E556" i="5"/>
  <c r="X556" i="5" s="1"/>
  <c r="E558" i="5"/>
  <c r="X558" i="5" s="1"/>
  <c r="V559" i="5"/>
  <c r="E559" i="5"/>
  <c r="X559" i="5" s="1"/>
  <c r="V560" i="5"/>
  <c r="E560" i="5"/>
  <c r="X560" i="5" s="1"/>
  <c r="E561" i="5"/>
  <c r="X561" i="5" s="1"/>
  <c r="V565" i="5"/>
  <c r="E565" i="5" s="1"/>
  <c r="X565" i="5" s="1"/>
  <c r="V566" i="5"/>
  <c r="E566" i="5"/>
  <c r="X566" i="5" s="1"/>
  <c r="V567" i="5"/>
  <c r="V568" i="5"/>
  <c r="G568" i="5" s="1"/>
  <c r="E568" i="5"/>
  <c r="X568" i="5" s="1"/>
  <c r="E569" i="5"/>
  <c r="X569" i="5" s="1"/>
  <c r="E570" i="5"/>
  <c r="X570" i="5" s="1"/>
  <c r="V571" i="5"/>
  <c r="E571" i="5" s="1"/>
  <c r="X571" i="5" s="1"/>
  <c r="V572" i="5"/>
  <c r="E572" i="5" s="1"/>
  <c r="X572" i="5" s="1"/>
  <c r="V573" i="5"/>
  <c r="E573" i="5"/>
  <c r="X573" i="5" s="1"/>
  <c r="V577" i="5"/>
  <c r="E577" i="5" s="1"/>
  <c r="X577" i="5" s="1"/>
  <c r="V578" i="5"/>
  <c r="G578" i="5" s="1"/>
  <c r="V579" i="5"/>
  <c r="E579" i="5"/>
  <c r="X579" i="5" s="1"/>
  <c r="V580" i="5"/>
  <c r="E580" i="5" s="1"/>
  <c r="X580" i="5" s="1"/>
  <c r="E582" i="5"/>
  <c r="X582" i="5" s="1"/>
  <c r="V583" i="5"/>
  <c r="V584" i="5"/>
  <c r="E584" i="5" s="1"/>
  <c r="X584" i="5" s="1"/>
  <c r="V585" i="5"/>
  <c r="E585" i="5"/>
  <c r="X585" i="5" s="1"/>
  <c r="E586" i="5"/>
  <c r="X586" i="5" s="1"/>
  <c r="V589" i="5"/>
  <c r="E589" i="5" s="1"/>
  <c r="X589" i="5" s="1"/>
  <c r="V590" i="5"/>
  <c r="E590" i="5" s="1"/>
  <c r="X590" i="5" s="1"/>
  <c r="V591" i="5"/>
  <c r="G591" i="5" s="1"/>
  <c r="E591" i="5"/>
  <c r="X591" i="5" s="1"/>
  <c r="V592" i="5"/>
  <c r="G592" i="5" s="1"/>
  <c r="E592" i="5"/>
  <c r="X592" i="5" s="1"/>
  <c r="E594" i="5"/>
  <c r="X594" i="5" s="1"/>
  <c r="V595" i="5"/>
  <c r="E595" i="5" s="1"/>
  <c r="X595" i="5" s="1"/>
  <c r="V596" i="5"/>
  <c r="E596" i="5"/>
  <c r="X596" i="5" s="1"/>
  <c r="V597" i="5"/>
  <c r="E597" i="5" s="1"/>
  <c r="X597" i="5" s="1"/>
  <c r="V599" i="5"/>
  <c r="E599" i="5" s="1"/>
  <c r="X599" i="5" s="1"/>
  <c r="V601" i="5"/>
  <c r="E601" i="5"/>
  <c r="X601" i="5" s="1"/>
  <c r="V603" i="5"/>
  <c r="V604" i="5"/>
  <c r="G604" i="5" s="1"/>
  <c r="E604" i="5"/>
  <c r="X604" i="5" s="1"/>
  <c r="E606" i="5"/>
  <c r="X606" i="5" s="1"/>
  <c r="E607" i="5"/>
  <c r="X607" i="5" s="1"/>
  <c r="V608" i="5"/>
  <c r="E608" i="5"/>
  <c r="X608" i="5" s="1"/>
  <c r="V609" i="5"/>
  <c r="E609" i="5" s="1"/>
  <c r="X609" i="5" s="1"/>
  <c r="V610" i="5"/>
  <c r="E610" i="5" s="1"/>
  <c r="X610" i="5" s="1"/>
  <c r="E611" i="5"/>
  <c r="X611" i="5" s="1"/>
  <c r="E612" i="5"/>
  <c r="X612" i="5" s="1"/>
  <c r="V613" i="5"/>
  <c r="V615" i="5"/>
  <c r="E615" i="5"/>
  <c r="X615" i="5" s="1"/>
  <c r="V616" i="5"/>
  <c r="E616" i="5" s="1"/>
  <c r="X616" i="5" s="1"/>
  <c r="E618" i="5"/>
  <c r="X618" i="5" s="1"/>
  <c r="V619" i="5"/>
  <c r="E619" i="5"/>
  <c r="X619" i="5" s="1"/>
  <c r="E620" i="5"/>
  <c r="X620" i="5" s="1"/>
  <c r="V621" i="5"/>
  <c r="E621" i="5" s="1"/>
  <c r="X621" i="5" s="1"/>
  <c r="V625" i="5"/>
  <c r="E625" i="5"/>
  <c r="X625" i="5" s="1"/>
  <c r="V626" i="5"/>
  <c r="E626" i="5" s="1"/>
  <c r="X626" i="5" s="1"/>
  <c r="V627" i="5"/>
  <c r="E627" i="5" s="1"/>
  <c r="X627" i="5" s="1"/>
  <c r="V628" i="5"/>
  <c r="G628" i="5" s="1"/>
  <c r="E628" i="5"/>
  <c r="X628" i="5" s="1"/>
  <c r="E630" i="5"/>
  <c r="X630" i="5" s="1"/>
  <c r="V632" i="5"/>
  <c r="E632" i="5" s="1"/>
  <c r="X632" i="5" s="1"/>
  <c r="E633" i="5"/>
  <c r="X633" i="5" s="1"/>
  <c r="V634" i="5"/>
  <c r="E634" i="5"/>
  <c r="X634" i="5" s="1"/>
  <c r="V635" i="5"/>
  <c r="E635" i="5"/>
  <c r="X635" i="5" s="1"/>
  <c r="V637" i="5"/>
  <c r="E637" i="5" s="1"/>
  <c r="X637" i="5" s="1"/>
  <c r="E638" i="5"/>
  <c r="X638" i="5" s="1"/>
  <c r="V639" i="5"/>
  <c r="E639" i="5" s="1"/>
  <c r="X639" i="5" s="1"/>
  <c r="V640" i="5"/>
  <c r="E642" i="5"/>
  <c r="X642" i="5" s="1"/>
  <c r="V643" i="5"/>
  <c r="V644" i="5"/>
  <c r="V645" i="5"/>
  <c r="E645" i="5"/>
  <c r="X645" i="5" s="1"/>
  <c r="V647" i="5"/>
  <c r="E647" i="5" s="1"/>
  <c r="X647" i="5" s="1"/>
  <c r="E648" i="5"/>
  <c r="X648" i="5" s="1"/>
  <c r="V649" i="5"/>
  <c r="E649" i="5"/>
  <c r="X649" i="5" s="1"/>
  <c r="V650" i="5"/>
  <c r="E650" i="5" s="1"/>
  <c r="X650" i="5" s="1"/>
  <c r="V651" i="5"/>
  <c r="E651" i="5" s="1"/>
  <c r="X651" i="5" s="1"/>
  <c r="V652" i="5"/>
  <c r="E652" i="5" s="1"/>
  <c r="X652" i="5" s="1"/>
  <c r="V653" i="5"/>
  <c r="E653" i="5"/>
  <c r="X653" i="5" s="1"/>
  <c r="E654" i="5"/>
  <c r="X654" i="5" s="1"/>
  <c r="V655" i="5"/>
  <c r="E655" i="5"/>
  <c r="X655" i="5" s="1"/>
  <c r="V656" i="5"/>
  <c r="E656" i="5"/>
  <c r="X656" i="5" s="1"/>
  <c r="V657" i="5"/>
  <c r="E657" i="5" s="1"/>
  <c r="X657" i="5" s="1"/>
  <c r="V661" i="5"/>
  <c r="E661" i="5" s="1"/>
  <c r="X661" i="5" s="1"/>
  <c r="V662" i="5"/>
  <c r="E662" i="5"/>
  <c r="X662" i="5" s="1"/>
  <c r="V663" i="5"/>
  <c r="E663" i="5" s="1"/>
  <c r="X663" i="5" s="1"/>
  <c r="V664" i="5"/>
  <c r="V665" i="5"/>
  <c r="E666" i="5"/>
  <c r="X666" i="5" s="1"/>
  <c r="V668" i="5"/>
  <c r="E668" i="5" s="1"/>
  <c r="X668" i="5" s="1"/>
  <c r="V669" i="5"/>
  <c r="E669" i="5" s="1"/>
  <c r="X669" i="5" s="1"/>
  <c r="V673" i="5"/>
  <c r="E673" i="5" s="1"/>
  <c r="X673" i="5" s="1"/>
  <c r="E674" i="5"/>
  <c r="X674" i="5" s="1"/>
  <c r="V675" i="5"/>
  <c r="E675" i="5" s="1"/>
  <c r="X675" i="5" s="1"/>
  <c r="V676" i="5"/>
  <c r="E676" i="5"/>
  <c r="X676" i="5" s="1"/>
  <c r="E677" i="5"/>
  <c r="X677" i="5" s="1"/>
  <c r="E678" i="5"/>
  <c r="X678" i="5" s="1"/>
  <c r="V680" i="5"/>
  <c r="E680" i="5" s="1"/>
  <c r="X680" i="5" s="1"/>
  <c r="V681" i="5"/>
  <c r="E681" i="5"/>
  <c r="X681" i="5" s="1"/>
  <c r="E683" i="5"/>
  <c r="X683" i="5" s="1"/>
  <c r="V685" i="5"/>
  <c r="E685" i="5" s="1"/>
  <c r="X685" i="5" s="1"/>
  <c r="V686" i="5"/>
  <c r="E686" i="5" s="1"/>
  <c r="X686" i="5" s="1"/>
  <c r="V687" i="5"/>
  <c r="G687" i="5" s="1"/>
  <c r="V688" i="5"/>
  <c r="E688" i="5"/>
  <c r="X688" i="5" s="1"/>
  <c r="E690" i="5"/>
  <c r="X690" i="5" s="1"/>
  <c r="V691" i="5"/>
  <c r="E691" i="5" s="1"/>
  <c r="X691" i="5" s="1"/>
  <c r="E692" i="5"/>
  <c r="X692" i="5" s="1"/>
  <c r="V693" i="5"/>
  <c r="E693" i="5" s="1"/>
  <c r="X693" i="5" s="1"/>
  <c r="E696" i="5"/>
  <c r="X696" i="5" s="1"/>
  <c r="V697" i="5"/>
  <c r="E697" i="5"/>
  <c r="X697" i="5" s="1"/>
  <c r="V698" i="5"/>
  <c r="E698" i="5" s="1"/>
  <c r="X698" i="5" s="1"/>
  <c r="V699" i="5"/>
  <c r="V700" i="5"/>
  <c r="E702" i="5"/>
  <c r="X702" i="5" s="1"/>
  <c r="V703" i="5"/>
  <c r="E703" i="5"/>
  <c r="X703" i="5" s="1"/>
  <c r="V704" i="5"/>
  <c r="E704" i="5"/>
  <c r="X704" i="5" s="1"/>
  <c r="E705" i="5"/>
  <c r="X705" i="5" s="1"/>
  <c r="V706" i="5"/>
  <c r="E706" i="5"/>
  <c r="X706" i="5" s="1"/>
  <c r="V707" i="5"/>
  <c r="V709" i="5"/>
  <c r="E709" i="5" s="1"/>
  <c r="X709" i="5" s="1"/>
  <c r="V710" i="5"/>
  <c r="H710" i="5" s="1"/>
  <c r="V711" i="5"/>
  <c r="E711" i="5" s="1"/>
  <c r="X711" i="5" s="1"/>
  <c r="V712" i="5"/>
  <c r="G712" i="5" s="1"/>
  <c r="E714" i="5"/>
  <c r="X714" i="5" s="1"/>
  <c r="E715" i="5"/>
  <c r="X715" i="5" s="1"/>
  <c r="V716" i="5"/>
  <c r="E716" i="5" s="1"/>
  <c r="X716" i="5" s="1"/>
  <c r="V717" i="5"/>
  <c r="E717" i="5"/>
  <c r="X717" i="5" s="1"/>
  <c r="E718" i="5"/>
  <c r="X718" i="5" s="1"/>
  <c r="V719" i="5"/>
  <c r="V721" i="5"/>
  <c r="E721" i="5"/>
  <c r="X721" i="5" s="1"/>
  <c r="E722" i="5"/>
  <c r="X722" i="5" s="1"/>
  <c r="V723" i="5"/>
  <c r="E723" i="5" s="1"/>
  <c r="X723" i="5" s="1"/>
  <c r="V724" i="5"/>
  <c r="E726" i="5"/>
  <c r="X726" i="5" s="1"/>
  <c r="V727" i="5"/>
  <c r="E727" i="5" s="1"/>
  <c r="X727" i="5" s="1"/>
  <c r="V728" i="5"/>
  <c r="E728" i="5"/>
  <c r="X728" i="5" s="1"/>
  <c r="V729" i="5"/>
  <c r="E729" i="5"/>
  <c r="X729" i="5" s="1"/>
  <c r="V733" i="5"/>
  <c r="E733" i="5"/>
  <c r="X733" i="5" s="1"/>
  <c r="V734" i="5"/>
  <c r="E734" i="5"/>
  <c r="X734" i="5" s="1"/>
  <c r="V735" i="5"/>
  <c r="E735" i="5"/>
  <c r="X735" i="5" s="1"/>
  <c r="V736" i="5"/>
  <c r="E736" i="5"/>
  <c r="X736" i="5" s="1"/>
  <c r="E738" i="5"/>
  <c r="X738" i="5" s="1"/>
  <c r="V739" i="5"/>
  <c r="V740" i="5"/>
  <c r="E740" i="5" s="1"/>
  <c r="X740" i="5" s="1"/>
  <c r="V741" i="5"/>
  <c r="E741" i="5" s="1"/>
  <c r="X741" i="5" s="1"/>
  <c r="V742" i="5"/>
  <c r="E742" i="5" s="1"/>
  <c r="X742" i="5" s="1"/>
  <c r="E743" i="5"/>
  <c r="X743" i="5" s="1"/>
  <c r="V745" i="5"/>
  <c r="E745" i="5" s="1"/>
  <c r="X745" i="5" s="1"/>
  <c r="V746" i="5"/>
  <c r="E746" i="5" s="1"/>
  <c r="X746" i="5" s="1"/>
  <c r="V747" i="5"/>
  <c r="E747" i="5"/>
  <c r="X747" i="5" s="1"/>
  <c r="V748" i="5"/>
  <c r="E750" i="5"/>
  <c r="X750" i="5" s="1"/>
  <c r="E751" i="5"/>
  <c r="X751" i="5" s="1"/>
  <c r="V752" i="5"/>
  <c r="E752" i="5" s="1"/>
  <c r="X752" i="5" s="1"/>
  <c r="V753" i="5"/>
  <c r="E753" i="5"/>
  <c r="X753" i="5" s="1"/>
  <c r="E754" i="5"/>
  <c r="X754" i="5" s="1"/>
  <c r="V755" i="5"/>
  <c r="E755" i="5" s="1"/>
  <c r="X755" i="5" s="1"/>
  <c r="V757" i="5"/>
  <c r="E757" i="5" s="1"/>
  <c r="X757" i="5" s="1"/>
  <c r="E758" i="5"/>
  <c r="X758" i="5" s="1"/>
  <c r="V759" i="5"/>
  <c r="E759" i="5" s="1"/>
  <c r="X759" i="5" s="1"/>
  <c r="V760" i="5"/>
  <c r="G760" i="5" s="1"/>
  <c r="E760" i="5"/>
  <c r="X760" i="5" s="1"/>
  <c r="E762" i="5"/>
  <c r="X762" i="5" s="1"/>
  <c r="V763" i="5"/>
  <c r="F763" i="5" s="1"/>
  <c r="E763" i="5"/>
  <c r="X763" i="5" s="1"/>
  <c r="E764" i="5"/>
  <c r="X764" i="5" s="1"/>
  <c r="V765" i="5"/>
  <c r="E765" i="5"/>
  <c r="X765" i="5" s="1"/>
  <c r="V769" i="5"/>
  <c r="E769" i="5" s="1"/>
  <c r="X769" i="5" s="1"/>
  <c r="V770" i="5"/>
  <c r="E770" i="5" s="1"/>
  <c r="X770" i="5" s="1"/>
  <c r="V771" i="5"/>
  <c r="E771" i="5"/>
  <c r="X771" i="5" s="1"/>
  <c r="V772" i="5"/>
  <c r="E772" i="5"/>
  <c r="X772" i="5" s="1"/>
  <c r="E774" i="5"/>
  <c r="X774" i="5" s="1"/>
  <c r="V775" i="5"/>
  <c r="V776" i="5"/>
  <c r="E777" i="5"/>
  <c r="X777" i="5" s="1"/>
  <c r="V781" i="5"/>
  <c r="E781" i="5"/>
  <c r="X781" i="5" s="1"/>
  <c r="V782" i="5"/>
  <c r="E782" i="5" s="1"/>
  <c r="X782" i="5" s="1"/>
  <c r="V783" i="5"/>
  <c r="E783" i="5" s="1"/>
  <c r="X783" i="5" s="1"/>
  <c r="V784" i="5"/>
  <c r="G784" i="5" s="1"/>
  <c r="E784" i="5"/>
  <c r="X784" i="5" s="1"/>
  <c r="V785" i="5"/>
  <c r="E785" i="5"/>
  <c r="X785" i="5" s="1"/>
  <c r="E786" i="5"/>
  <c r="X786" i="5" s="1"/>
  <c r="V787" i="5"/>
  <c r="E787" i="5" s="1"/>
  <c r="X787" i="5" s="1"/>
  <c r="V788" i="5"/>
  <c r="E788" i="5"/>
  <c r="X788" i="5" s="1"/>
  <c r="V789" i="5"/>
  <c r="E789" i="5" s="1"/>
  <c r="X789" i="5" s="1"/>
  <c r="E792" i="5"/>
  <c r="X792" i="5" s="1"/>
  <c r="V793" i="5"/>
  <c r="V794" i="5"/>
  <c r="V795" i="5"/>
  <c r="E795" i="5"/>
  <c r="X795" i="5" s="1"/>
  <c r="V796" i="5"/>
  <c r="E796" i="5" s="1"/>
  <c r="X796" i="5" s="1"/>
  <c r="V797" i="5"/>
  <c r="E797" i="5"/>
  <c r="X797" i="5" s="1"/>
  <c r="E798" i="5"/>
  <c r="X798" i="5" s="1"/>
  <c r="V799" i="5"/>
  <c r="E799" i="5" s="1"/>
  <c r="X799" i="5" s="1"/>
  <c r="V800" i="5"/>
  <c r="E800" i="5" s="1"/>
  <c r="X800" i="5" s="1"/>
  <c r="V801" i="5"/>
  <c r="E801" i="5" s="1"/>
  <c r="X801" i="5" s="1"/>
  <c r="E802" i="5"/>
  <c r="X802" i="5" s="1"/>
  <c r="E803" i="5"/>
  <c r="X803" i="5" s="1"/>
  <c r="V805" i="5"/>
  <c r="E805" i="5" s="1"/>
  <c r="X805" i="5" s="1"/>
  <c r="V806" i="5"/>
  <c r="E806" i="5" s="1"/>
  <c r="X806" i="5" s="1"/>
  <c r="V807" i="5"/>
  <c r="V808" i="5"/>
  <c r="E810" i="5"/>
  <c r="X810" i="5" s="1"/>
  <c r="V811" i="5"/>
  <c r="E811" i="5"/>
  <c r="X811" i="5" s="1"/>
  <c r="V812" i="5"/>
  <c r="E812" i="5"/>
  <c r="X812" i="5" s="1"/>
  <c r="V813" i="5"/>
  <c r="E813" i="5"/>
  <c r="X813" i="5" s="1"/>
  <c r="V815" i="5"/>
  <c r="V817" i="5"/>
  <c r="E817" i="5"/>
  <c r="X817" i="5" s="1"/>
  <c r="V818" i="5"/>
  <c r="E818" i="5"/>
  <c r="X818" i="5" s="1"/>
  <c r="V819" i="5"/>
  <c r="E819" i="5"/>
  <c r="X819" i="5" s="1"/>
  <c r="V820" i="5"/>
  <c r="G820" i="5" s="1"/>
  <c r="E820" i="5"/>
  <c r="X820" i="5" s="1"/>
  <c r="E822" i="5"/>
  <c r="X822" i="5" s="1"/>
  <c r="E823" i="5"/>
  <c r="X823" i="5" s="1"/>
  <c r="V824" i="5"/>
  <c r="E824" i="5"/>
  <c r="X824" i="5" s="1"/>
  <c r="V825" i="5"/>
  <c r="E825" i="5" s="1"/>
  <c r="X825" i="5" s="1"/>
  <c r="V826" i="5"/>
  <c r="V827" i="5"/>
  <c r="V829" i="5"/>
  <c r="E829" i="5" s="1"/>
  <c r="X829" i="5" s="1"/>
  <c r="V830" i="5"/>
  <c r="E830" i="5" s="1"/>
  <c r="X830" i="5" s="1"/>
  <c r="V831" i="5"/>
  <c r="E831" i="5"/>
  <c r="X831" i="5" s="1"/>
  <c r="V832" i="5"/>
  <c r="G832" i="5" s="1"/>
  <c r="E832" i="5"/>
  <c r="X832" i="5" s="1"/>
  <c r="E833" i="5"/>
  <c r="X833" i="5" s="1"/>
  <c r="E834" i="5"/>
  <c r="X834" i="5" s="1"/>
  <c r="V835" i="5"/>
  <c r="E836" i="5"/>
  <c r="X836" i="5" s="1"/>
  <c r="V837" i="5"/>
  <c r="E837" i="5" s="1"/>
  <c r="X837" i="5" s="1"/>
  <c r="E840" i="5"/>
  <c r="X840" i="5" s="1"/>
  <c r="V841" i="5"/>
  <c r="E841" i="5" s="1"/>
  <c r="X841" i="5" s="1"/>
  <c r="V842" i="5"/>
  <c r="E842" i="5" s="1"/>
  <c r="X842" i="5" s="1"/>
  <c r="V843" i="5"/>
  <c r="E843" i="5" s="1"/>
  <c r="X843" i="5" s="1"/>
  <c r="V844" i="5"/>
  <c r="E846" i="5"/>
  <c r="X846" i="5" s="1"/>
  <c r="V847" i="5"/>
  <c r="E847" i="5"/>
  <c r="X847" i="5" s="1"/>
  <c r="V848" i="5"/>
  <c r="E848" i="5"/>
  <c r="X848" i="5" s="1"/>
  <c r="E849" i="5"/>
  <c r="X849" i="5" s="1"/>
  <c r="V850" i="5"/>
  <c r="V851" i="5"/>
  <c r="V853" i="5"/>
  <c r="E853" i="5" s="1"/>
  <c r="X853" i="5" s="1"/>
  <c r="V854" i="5"/>
  <c r="E854" i="5"/>
  <c r="X854" i="5" s="1"/>
  <c r="V855" i="5"/>
  <c r="E855" i="5" s="1"/>
  <c r="X855" i="5" s="1"/>
  <c r="V856" i="5"/>
  <c r="E856" i="5"/>
  <c r="X856" i="5" s="1"/>
  <c r="E858" i="5"/>
  <c r="X858" i="5" s="1"/>
  <c r="V859" i="5"/>
  <c r="E859" i="5" s="1"/>
  <c r="X859" i="5" s="1"/>
  <c r="V860" i="5"/>
  <c r="E860" i="5"/>
  <c r="X860" i="5" s="1"/>
  <c r="V861" i="5"/>
  <c r="E862" i="5"/>
  <c r="X862" i="5" s="1"/>
  <c r="V865" i="5"/>
  <c r="E865" i="5"/>
  <c r="X865" i="5" s="1"/>
  <c r="V867" i="5"/>
  <c r="V868" i="5"/>
  <c r="E870" i="5"/>
  <c r="X870" i="5" s="1"/>
  <c r="V871" i="5"/>
  <c r="I871" i="5" s="1"/>
  <c r="E871" i="5"/>
  <c r="X871" i="5" s="1"/>
  <c r="V872" i="5"/>
  <c r="E872" i="5"/>
  <c r="X872" i="5" s="1"/>
  <c r="V873" i="5"/>
  <c r="E873" i="5" s="1"/>
  <c r="X873" i="5" s="1"/>
  <c r="E875" i="5"/>
  <c r="X875" i="5" s="1"/>
  <c r="V877" i="5"/>
  <c r="E877" i="5" s="1"/>
  <c r="X877" i="5" s="1"/>
  <c r="V878" i="5"/>
  <c r="E878" i="5"/>
  <c r="X878" i="5" s="1"/>
  <c r="V879" i="5"/>
  <c r="E879" i="5"/>
  <c r="X879" i="5" s="1"/>
  <c r="V880" i="5"/>
  <c r="E880" i="5" s="1"/>
  <c r="X880" i="5" s="1"/>
  <c r="E882" i="5"/>
  <c r="X882" i="5" s="1"/>
  <c r="V883" i="5"/>
  <c r="V884" i="5"/>
  <c r="V885" i="5"/>
  <c r="E885" i="5" s="1"/>
  <c r="X885" i="5" s="1"/>
  <c r="V889" i="5"/>
  <c r="E889" i="5"/>
  <c r="X889" i="5" s="1"/>
  <c r="V891" i="5"/>
  <c r="E891" i="5"/>
  <c r="X891" i="5" s="1"/>
  <c r="V892" i="5"/>
  <c r="E892" i="5" s="1"/>
  <c r="X892" i="5" s="1"/>
  <c r="E894" i="5"/>
  <c r="X894" i="5" s="1"/>
  <c r="V896" i="5"/>
  <c r="E896" i="5"/>
  <c r="X896" i="5" s="1"/>
  <c r="V897" i="5"/>
  <c r="E897" i="5" s="1"/>
  <c r="X897" i="5" s="1"/>
  <c r="V901" i="5"/>
  <c r="E901" i="5" s="1"/>
  <c r="X901" i="5" s="1"/>
  <c r="V903" i="5"/>
  <c r="E903" i="5"/>
  <c r="X903" i="5" s="1"/>
  <c r="V904" i="5"/>
  <c r="V905" i="5"/>
  <c r="E905" i="5" s="1"/>
  <c r="X905" i="5" s="1"/>
  <c r="E906" i="5"/>
  <c r="X906" i="5" s="1"/>
  <c r="V907" i="5"/>
  <c r="E907" i="5" s="1"/>
  <c r="X907" i="5" s="1"/>
  <c r="E908" i="5"/>
  <c r="X908" i="5" s="1"/>
  <c r="V909" i="5"/>
  <c r="E909" i="5" s="1"/>
  <c r="X909" i="5" s="1"/>
  <c r="V911" i="5"/>
  <c r="R911" i="5" s="1"/>
  <c r="E911" i="5"/>
  <c r="X911" i="5" s="1"/>
  <c r="V913" i="5"/>
  <c r="E913" i="5"/>
  <c r="X913" i="5" s="1"/>
  <c r="V914" i="5"/>
  <c r="E914" i="5" s="1"/>
  <c r="X914" i="5" s="1"/>
  <c r="V915" i="5"/>
  <c r="E915" i="5"/>
  <c r="X915" i="5" s="1"/>
  <c r="V916" i="5"/>
  <c r="E916" i="5" s="1"/>
  <c r="X916" i="5" s="1"/>
  <c r="E918" i="5"/>
  <c r="X918" i="5" s="1"/>
  <c r="V919" i="5"/>
  <c r="E919" i="5"/>
  <c r="X919" i="5" s="1"/>
  <c r="V920" i="5"/>
  <c r="I920" i="5" s="1"/>
  <c r="E921" i="5"/>
  <c r="X921" i="5" s="1"/>
  <c r="E924" i="5"/>
  <c r="X924" i="5" s="1"/>
  <c r="V925" i="5"/>
  <c r="E925" i="5"/>
  <c r="X925" i="5" s="1"/>
  <c r="V926" i="5"/>
  <c r="E926" i="5"/>
  <c r="X926" i="5" s="1"/>
  <c r="V927" i="5"/>
  <c r="E927" i="5" s="1"/>
  <c r="X927" i="5" s="1"/>
  <c r="V928" i="5"/>
  <c r="G928" i="5" s="1"/>
  <c r="E928" i="5"/>
  <c r="X928" i="5" s="1"/>
  <c r="E930" i="5"/>
  <c r="X930" i="5" s="1"/>
  <c r="E931" i="5"/>
  <c r="X931" i="5" s="1"/>
  <c r="V932" i="5"/>
  <c r="E932" i="5"/>
  <c r="X932" i="5" s="1"/>
  <c r="V933" i="5"/>
  <c r="E933" i="5"/>
  <c r="X933" i="5" s="1"/>
  <c r="V935" i="5"/>
  <c r="V937" i="5"/>
  <c r="E937" i="5" s="1"/>
  <c r="X937" i="5" s="1"/>
  <c r="E938" i="5"/>
  <c r="X938" i="5" s="1"/>
  <c r="V939" i="5"/>
  <c r="E939" i="5" s="1"/>
  <c r="X939" i="5" s="1"/>
  <c r="V940" i="5"/>
  <c r="V942" i="5"/>
  <c r="E942" i="5"/>
  <c r="X942" i="5" s="1"/>
  <c r="E943" i="5"/>
  <c r="X943" i="5" s="1"/>
  <c r="V944" i="5"/>
  <c r="E944" i="5" s="1"/>
  <c r="X944" i="5" s="1"/>
  <c r="V945" i="5"/>
  <c r="E945" i="5" s="1"/>
  <c r="X945" i="5" s="1"/>
  <c r="E948" i="5"/>
  <c r="X948" i="5" s="1"/>
  <c r="V949" i="5"/>
  <c r="V951" i="5"/>
  <c r="E951" i="5"/>
  <c r="X951" i="5" s="1"/>
  <c r="V952" i="5"/>
  <c r="V954" i="5"/>
  <c r="V955" i="5"/>
  <c r="E955" i="5"/>
  <c r="X955" i="5" s="1"/>
  <c r="V956" i="5"/>
  <c r="E956" i="5"/>
  <c r="X956" i="5" s="1"/>
  <c r="V957" i="5"/>
  <c r="E957" i="5" s="1"/>
  <c r="X957" i="5" s="1"/>
  <c r="V960" i="5"/>
  <c r="G960" i="5" s="1"/>
  <c r="V961" i="5"/>
  <c r="E961" i="5" s="1"/>
  <c r="X961" i="5" s="1"/>
  <c r="V962" i="5"/>
  <c r="E962" i="5" s="1"/>
  <c r="X962" i="5" s="1"/>
  <c r="V963" i="5"/>
  <c r="E963" i="5" s="1"/>
  <c r="X963" i="5" s="1"/>
  <c r="V964" i="5"/>
  <c r="E964" i="5" s="1"/>
  <c r="X964" i="5" s="1"/>
  <c r="V966" i="5"/>
  <c r="E966" i="5" s="1"/>
  <c r="X966" i="5" s="1"/>
  <c r="V967" i="5"/>
  <c r="E967" i="5" s="1"/>
  <c r="X967" i="5" s="1"/>
  <c r="V968" i="5"/>
  <c r="J968" i="5" s="1"/>
  <c r="E968" i="5"/>
  <c r="X968" i="5" s="1"/>
  <c r="V969" i="5"/>
  <c r="E969" i="5"/>
  <c r="X969" i="5" s="1"/>
  <c r="V972" i="5"/>
  <c r="V973" i="5"/>
  <c r="E973" i="5"/>
  <c r="X973" i="5" s="1"/>
  <c r="V974" i="5"/>
  <c r="E974" i="5"/>
  <c r="X974" i="5" s="1"/>
  <c r="V975" i="5"/>
  <c r="E975" i="5" s="1"/>
  <c r="X975" i="5" s="1"/>
  <c r="V976" i="5"/>
  <c r="V977" i="5"/>
  <c r="V978" i="5"/>
  <c r="V979" i="5"/>
  <c r="V980" i="5"/>
  <c r="E980" i="5" s="1"/>
  <c r="X980" i="5" s="1"/>
  <c r="V981" i="5"/>
  <c r="E981" i="5" s="1"/>
  <c r="X981" i="5" s="1"/>
  <c r="V985" i="5"/>
  <c r="I985" i="5" s="1"/>
  <c r="E985" i="5"/>
  <c r="X985" i="5" s="1"/>
  <c r="V986" i="5"/>
  <c r="E986" i="5"/>
  <c r="X986" i="5" s="1"/>
  <c r="V987" i="5"/>
  <c r="E987" i="5" s="1"/>
  <c r="X987" i="5" s="1"/>
  <c r="V988" i="5"/>
  <c r="E988" i="5" s="1"/>
  <c r="X988" i="5" s="1"/>
  <c r="V990" i="5"/>
  <c r="E990" i="5" s="1"/>
  <c r="X990" i="5" s="1"/>
  <c r="V991" i="5"/>
  <c r="E991" i="5" s="1"/>
  <c r="X991" i="5" s="1"/>
  <c r="V992" i="5"/>
  <c r="E992" i="5"/>
  <c r="X992" i="5" s="1"/>
  <c r="V993" i="5"/>
  <c r="E993" i="5" s="1"/>
  <c r="X993" i="5" s="1"/>
  <c r="V994" i="5"/>
  <c r="E994" i="5" s="1"/>
  <c r="X994" i="5" s="1"/>
  <c r="V995" i="5"/>
  <c r="E995" i="5" s="1"/>
  <c r="X995" i="5" s="1"/>
  <c r="V997" i="5"/>
  <c r="E997" i="5"/>
  <c r="X997" i="5" s="1"/>
  <c r="V998" i="5"/>
  <c r="E998" i="5"/>
  <c r="X998" i="5" s="1"/>
  <c r="V999" i="5"/>
  <c r="E999" i="5" s="1"/>
  <c r="X999" i="5" s="1"/>
  <c r="V1000" i="5"/>
  <c r="V1002" i="5"/>
  <c r="E1002" i="5"/>
  <c r="X1002" i="5" s="1"/>
  <c r="V1003" i="5"/>
  <c r="E1003" i="5" s="1"/>
  <c r="X1003" i="5" s="1"/>
  <c r="V1004" i="5"/>
  <c r="E1004" i="5" s="1"/>
  <c r="X1004" i="5" s="1"/>
  <c r="V1005" i="5"/>
  <c r="V1006" i="5"/>
  <c r="E1006" i="5" s="1"/>
  <c r="X1006" i="5" s="1"/>
  <c r="V1007" i="5"/>
  <c r="E1007" i="5" s="1"/>
  <c r="X1007" i="5" s="1"/>
  <c r="V1009" i="5"/>
  <c r="E1009" i="5" s="1"/>
  <c r="X1009" i="5" s="1"/>
  <c r="E1010" i="5"/>
  <c r="X1010" i="5" s="1"/>
  <c r="V1011" i="5"/>
  <c r="E1011" i="5"/>
  <c r="X1011" i="5" s="1"/>
  <c r="V1012" i="5"/>
  <c r="E1012" i="5" s="1"/>
  <c r="X1012" i="5" s="1"/>
  <c r="V1013" i="5"/>
  <c r="E1013" i="5" s="1"/>
  <c r="X1013" i="5" s="1"/>
  <c r="V1014" i="5"/>
  <c r="G1014" i="5" s="1"/>
  <c r="E1015" i="5"/>
  <c r="X1015" i="5" s="1"/>
  <c r="V1016" i="5"/>
  <c r="E1016" i="5" s="1"/>
  <c r="X1016" i="5" s="1"/>
  <c r="V1017" i="5"/>
  <c r="E1017" i="5" s="1"/>
  <c r="X1017" i="5" s="1"/>
  <c r="E1020" i="5"/>
  <c r="X1020" i="5" s="1"/>
  <c r="V1021" i="5"/>
  <c r="V1022" i="5"/>
  <c r="I1022" i="5" s="1"/>
  <c r="V1023" i="5"/>
  <c r="E1023" i="5"/>
  <c r="X1023" i="5" s="1"/>
  <c r="V1024" i="5"/>
  <c r="V1025" i="5"/>
  <c r="V1026" i="5"/>
  <c r="E1026" i="5"/>
  <c r="X1026" i="5" s="1"/>
  <c r="V1027" i="5"/>
  <c r="E1027" i="5"/>
  <c r="X1027" i="5" s="1"/>
  <c r="V1028" i="5"/>
  <c r="E1028" i="5"/>
  <c r="X1028" i="5" s="1"/>
  <c r="V1029" i="5"/>
  <c r="V1030" i="5"/>
  <c r="E1031" i="5"/>
  <c r="X1031" i="5" s="1"/>
  <c r="V1032" i="5"/>
  <c r="G1032" i="5" s="1"/>
  <c r="E1032" i="5"/>
  <c r="X1032" i="5" s="1"/>
  <c r="V1033" i="5"/>
  <c r="E1033" i="5"/>
  <c r="X1033" i="5" s="1"/>
  <c r="V1034" i="5"/>
  <c r="E1034" i="5" s="1"/>
  <c r="X1034" i="5" s="1"/>
  <c r="V1035" i="5"/>
  <c r="E1035" i="5"/>
  <c r="X1035" i="5" s="1"/>
  <c r="V1036" i="5"/>
  <c r="E1036" i="5" s="1"/>
  <c r="X1036" i="5" s="1"/>
  <c r="V1037" i="5"/>
  <c r="E1037" i="5"/>
  <c r="X1037" i="5" s="1"/>
  <c r="V1038" i="5"/>
  <c r="E1038" i="5"/>
  <c r="X1038" i="5" s="1"/>
  <c r="V1039" i="5"/>
  <c r="E1039" i="5"/>
  <c r="X1039" i="5" s="1"/>
  <c r="V1040" i="5"/>
  <c r="E1040" i="5"/>
  <c r="X1040" i="5" s="1"/>
  <c r="V1041" i="5"/>
  <c r="E1041" i="5"/>
  <c r="X1041" i="5" s="1"/>
  <c r="V1042" i="5"/>
  <c r="E1042" i="5" s="1"/>
  <c r="X1042" i="5" s="1"/>
  <c r="E1043" i="5"/>
  <c r="X1043" i="5" s="1"/>
  <c r="V1044" i="5"/>
  <c r="E1044" i="5"/>
  <c r="X1044" i="5" s="1"/>
  <c r="V1045" i="5"/>
  <c r="E1045" i="5"/>
  <c r="X1045" i="5" s="1"/>
  <c r="V1046" i="5"/>
  <c r="E1046" i="5"/>
  <c r="X1046" i="5" s="1"/>
  <c r="V1047" i="5"/>
  <c r="E1047" i="5" s="1"/>
  <c r="X1047" i="5" s="1"/>
  <c r="V1048" i="5"/>
  <c r="E1048" i="5" s="1"/>
  <c r="X1048" i="5" s="1"/>
  <c r="V1050" i="5"/>
  <c r="E1050" i="5"/>
  <c r="X1050" i="5" s="1"/>
  <c r="V1051" i="5"/>
  <c r="E1051" i="5" s="1"/>
  <c r="X1051" i="5" s="1"/>
  <c r="V1052" i="5"/>
  <c r="V1053" i="5"/>
  <c r="E1053" i="5"/>
  <c r="X1053" i="5" s="1"/>
  <c r="V1055" i="5"/>
  <c r="V1057" i="5"/>
  <c r="E1057" i="5"/>
  <c r="X1057" i="5" s="1"/>
  <c r="V1058" i="5"/>
  <c r="E1058" i="5" s="1"/>
  <c r="X1058" i="5" s="1"/>
  <c r="V1059" i="5"/>
  <c r="E1059" i="5"/>
  <c r="X1059" i="5" s="1"/>
  <c r="V1060" i="5"/>
  <c r="E1060" i="5" s="1"/>
  <c r="X1060" i="5" s="1"/>
  <c r="V1062" i="5"/>
  <c r="E1062" i="5" s="1"/>
  <c r="X1062" i="5" s="1"/>
  <c r="V1063" i="5"/>
  <c r="E1063" i="5" s="1"/>
  <c r="X1063" i="5" s="1"/>
  <c r="V1064" i="5"/>
  <c r="E1064" i="5" s="1"/>
  <c r="X1064" i="5" s="1"/>
  <c r="V1065" i="5"/>
  <c r="E1065" i="5"/>
  <c r="X1065" i="5" s="1"/>
  <c r="V1066" i="5"/>
  <c r="V1069" i="5"/>
  <c r="E1069" i="5"/>
  <c r="X1069" i="5" s="1"/>
  <c r="V1070" i="5"/>
  <c r="V1071" i="5"/>
  <c r="E1071" i="5" s="1"/>
  <c r="X1071" i="5" s="1"/>
  <c r="V1072" i="5"/>
  <c r="G1072" i="5" s="1"/>
  <c r="E1072" i="5"/>
  <c r="X1072" i="5" s="1"/>
  <c r="V1074" i="5"/>
  <c r="E1074" i="5"/>
  <c r="X1074" i="5" s="1"/>
  <c r="E1075" i="5"/>
  <c r="X1075" i="5" s="1"/>
  <c r="V1076" i="5"/>
  <c r="E1076" i="5" s="1"/>
  <c r="X1076" i="5" s="1"/>
  <c r="V1077" i="5"/>
  <c r="E1077" i="5" s="1"/>
  <c r="X1077" i="5" s="1"/>
  <c r="V1080" i="5"/>
  <c r="V1081" i="5"/>
  <c r="E1081" i="5"/>
  <c r="X1081" i="5" s="1"/>
  <c r="V1082" i="5"/>
  <c r="H1082" i="5" s="1"/>
  <c r="E1082" i="5"/>
  <c r="X1082" i="5" s="1"/>
  <c r="V1083" i="5"/>
  <c r="E1083" i="5"/>
  <c r="X1083" i="5" s="1"/>
  <c r="V1084" i="5"/>
  <c r="E1084" i="5"/>
  <c r="X1084" i="5" s="1"/>
  <c r="V1086" i="5"/>
  <c r="E1086" i="5"/>
  <c r="X1086" i="5" s="1"/>
  <c r="E1087" i="5"/>
  <c r="X1087" i="5" s="1"/>
  <c r="V1088" i="5"/>
  <c r="E1088" i="5"/>
  <c r="X1088" i="5" s="1"/>
  <c r="V1089" i="5"/>
  <c r="E1089" i="5"/>
  <c r="X1089" i="5" s="1"/>
  <c r="V1090" i="5"/>
  <c r="E1090" i="5" s="1"/>
  <c r="X1090" i="5" s="1"/>
  <c r="V1093" i="5"/>
  <c r="E1093" i="5"/>
  <c r="X1093" i="5" s="1"/>
  <c r="V1094" i="5"/>
  <c r="E1094" i="5" s="1"/>
  <c r="X1094" i="5" s="1"/>
  <c r="V1095" i="5"/>
  <c r="E1095" i="5"/>
  <c r="X1095" i="5" s="1"/>
  <c r="V1096" i="5"/>
  <c r="G1096" i="5" s="1"/>
  <c r="E1096" i="5"/>
  <c r="X1096" i="5" s="1"/>
  <c r="V1097" i="5"/>
  <c r="V1098" i="5"/>
  <c r="E1098" i="5"/>
  <c r="X1098" i="5" s="1"/>
  <c r="E1099" i="5"/>
  <c r="X1099" i="5" s="1"/>
  <c r="V1100" i="5"/>
  <c r="E1100" i="5" s="1"/>
  <c r="X1100" i="5" s="1"/>
  <c r="V1101" i="5"/>
  <c r="E1101" i="5" s="1"/>
  <c r="X1101" i="5" s="1"/>
  <c r="E1102" i="5"/>
  <c r="X1102" i="5" s="1"/>
  <c r="V1103" i="5"/>
  <c r="E1103" i="5" s="1"/>
  <c r="X1103" i="5" s="1"/>
  <c r="V1104" i="5"/>
  <c r="V1105" i="5"/>
  <c r="E1105" i="5"/>
  <c r="X1105" i="5" s="1"/>
  <c r="V1106" i="5"/>
  <c r="E1106" i="5"/>
  <c r="X1106" i="5" s="1"/>
  <c r="V1107" i="5"/>
  <c r="E1107" i="5" s="1"/>
  <c r="X1107" i="5" s="1"/>
  <c r="V1108" i="5"/>
  <c r="G1108" i="5" s="1"/>
  <c r="E1108" i="5"/>
  <c r="X1108" i="5" s="1"/>
  <c r="V1110" i="5"/>
  <c r="E1110" i="5"/>
  <c r="X1110" i="5" s="1"/>
  <c r="E1111" i="5"/>
  <c r="X1111" i="5" s="1"/>
  <c r="V1112" i="5"/>
  <c r="E1112" i="5"/>
  <c r="X1112" i="5" s="1"/>
  <c r="V1113" i="5"/>
  <c r="E1113" i="5"/>
  <c r="X1113" i="5" s="1"/>
  <c r="V1117" i="5"/>
  <c r="E1117" i="5"/>
  <c r="X1117" i="5" s="1"/>
  <c r="V1118" i="5"/>
  <c r="E1118" i="5" s="1"/>
  <c r="X1118" i="5" s="1"/>
  <c r="V1119" i="5"/>
  <c r="E1119" i="5" s="1"/>
  <c r="X1119" i="5" s="1"/>
  <c r="V1120" i="5"/>
  <c r="E1120" i="5" s="1"/>
  <c r="X1120" i="5" s="1"/>
  <c r="V1121" i="5"/>
  <c r="E1121" i="5" s="1"/>
  <c r="X1121" i="5" s="1"/>
  <c r="V1122" i="5"/>
  <c r="E1122" i="5" s="1"/>
  <c r="X1122" i="5" s="1"/>
  <c r="E1123" i="5"/>
  <c r="X1123" i="5" s="1"/>
  <c r="V1124" i="5"/>
  <c r="E1124" i="5"/>
  <c r="X1124" i="5" s="1"/>
  <c r="V1125" i="5"/>
  <c r="E1125" i="5" s="1"/>
  <c r="X1125" i="5" s="1"/>
  <c r="V1127" i="5"/>
  <c r="E1127" i="5" s="1"/>
  <c r="X1127" i="5" s="1"/>
  <c r="V1128" i="5"/>
  <c r="E1128" i="5" s="1"/>
  <c r="X1128" i="5" s="1"/>
  <c r="V1129" i="5"/>
  <c r="E1129" i="5"/>
  <c r="X1129" i="5" s="1"/>
  <c r="V1130" i="5"/>
  <c r="E1130" i="5" s="1"/>
  <c r="X1130" i="5" s="1"/>
  <c r="V1131" i="5"/>
  <c r="E1131" i="5" s="1"/>
  <c r="X1131" i="5" s="1"/>
  <c r="V1132" i="5"/>
  <c r="E1132" i="5"/>
  <c r="X1132" i="5" s="1"/>
  <c r="V1134" i="5"/>
  <c r="J1134" i="5" s="1"/>
  <c r="E1134" i="5"/>
  <c r="X1134" i="5" s="1"/>
  <c r="E1135" i="5"/>
  <c r="X1135" i="5" s="1"/>
  <c r="V1136" i="5"/>
  <c r="G1136" i="5" s="1"/>
  <c r="E1136" i="5"/>
  <c r="X1136" i="5" s="1"/>
  <c r="V1137" i="5"/>
  <c r="E1137" i="5"/>
  <c r="X1137" i="5" s="1"/>
  <c r="V1141" i="5"/>
  <c r="E1141" i="5"/>
  <c r="X1141" i="5" s="1"/>
  <c r="V1142" i="5"/>
  <c r="F1142" i="5" s="1"/>
  <c r="E1142" i="5"/>
  <c r="X1142" i="5" s="1"/>
  <c r="V1143" i="5"/>
  <c r="F1143" i="5" s="1"/>
  <c r="E1143" i="5"/>
  <c r="X1143" i="5" s="1"/>
  <c r="V1144" i="5"/>
  <c r="V1146" i="5"/>
  <c r="E1146" i="5"/>
  <c r="X1146" i="5" s="1"/>
  <c r="E1147" i="5"/>
  <c r="X1147" i="5" s="1"/>
  <c r="V1148" i="5"/>
  <c r="E1148" i="5"/>
  <c r="X1148" i="5" s="1"/>
  <c r="V1149" i="5"/>
  <c r="G1149" i="5" s="1"/>
  <c r="V1150" i="5"/>
  <c r="R1150" i="5" s="1"/>
  <c r="E1150" i="5"/>
  <c r="X1150" i="5" s="1"/>
  <c r="V1151" i="5"/>
  <c r="V1153" i="5"/>
  <c r="E1153" i="5"/>
  <c r="X1153" i="5" s="1"/>
  <c r="V1154" i="5"/>
  <c r="E1154" i="5"/>
  <c r="X1154" i="5" s="1"/>
  <c r="V1155" i="5"/>
  <c r="E1155" i="5"/>
  <c r="X1155" i="5" s="1"/>
  <c r="V1156" i="5"/>
  <c r="G1156" i="5" s="1"/>
  <c r="V1158" i="5"/>
  <c r="E1158" i="5" s="1"/>
  <c r="X1158" i="5" s="1"/>
  <c r="E1159" i="5"/>
  <c r="X1159" i="5" s="1"/>
  <c r="V1160" i="5"/>
  <c r="E1160" i="5"/>
  <c r="X1160" i="5" s="1"/>
  <c r="V1161" i="5"/>
  <c r="E1161" i="5"/>
  <c r="X1161" i="5" s="1"/>
  <c r="V1163" i="5"/>
  <c r="V1164" i="5"/>
  <c r="V1165" i="5"/>
  <c r="E1165" i="5"/>
  <c r="X1165" i="5" s="1"/>
  <c r="V1166" i="5"/>
  <c r="E1166" i="5" s="1"/>
  <c r="X1166" i="5" s="1"/>
  <c r="V1167" i="5"/>
  <c r="E1167" i="5" s="1"/>
  <c r="X1167" i="5" s="1"/>
  <c r="V1168" i="5"/>
  <c r="G1168" i="5" s="1"/>
  <c r="V1170" i="5"/>
  <c r="E1170" i="5"/>
  <c r="X1170" i="5" s="1"/>
  <c r="E1171" i="5"/>
  <c r="X1171" i="5" s="1"/>
  <c r="V1172" i="5"/>
  <c r="E1172" i="5"/>
  <c r="X1172" i="5" s="1"/>
  <c r="V1173" i="5"/>
  <c r="V1175" i="5"/>
  <c r="R1175" i="5" s="1"/>
  <c r="V1176" i="5"/>
  <c r="E1176" i="5" s="1"/>
  <c r="X1176" i="5" s="1"/>
  <c r="V1177" i="5"/>
  <c r="E1177" i="5"/>
  <c r="X1177" i="5" s="1"/>
  <c r="V1178" i="5"/>
  <c r="E1178" i="5"/>
  <c r="X1178" i="5" s="1"/>
  <c r="V1179" i="5"/>
  <c r="E1179" i="5"/>
  <c r="X1179" i="5" s="1"/>
  <c r="V1180" i="5"/>
  <c r="E1180" i="5"/>
  <c r="X1180" i="5" s="1"/>
  <c r="V1182" i="5"/>
  <c r="G1182" i="5" s="1"/>
  <c r="E1183" i="5"/>
  <c r="X1183" i="5" s="1"/>
  <c r="V1184" i="5"/>
  <c r="E1184" i="5" s="1"/>
  <c r="X1184" i="5" s="1"/>
  <c r="V1185" i="5"/>
  <c r="E1185" i="5" s="1"/>
  <c r="X1185" i="5" s="1"/>
  <c r="E1186" i="5"/>
  <c r="X1186" i="5" s="1"/>
  <c r="V1189" i="5"/>
  <c r="E1189" i="5"/>
  <c r="X1189" i="5" s="1"/>
  <c r="V1190" i="5"/>
  <c r="E1190" i="5" s="1"/>
  <c r="X1190" i="5" s="1"/>
  <c r="V1191" i="5"/>
  <c r="E1191" i="5" s="1"/>
  <c r="X1191" i="5" s="1"/>
  <c r="V1192" i="5"/>
  <c r="V1194" i="5"/>
  <c r="E1194" i="5"/>
  <c r="X1194" i="5" s="1"/>
  <c r="E1195" i="5"/>
  <c r="X1195" i="5" s="1"/>
  <c r="V1196" i="5"/>
  <c r="E1196" i="5"/>
  <c r="X1196" i="5" s="1"/>
  <c r="V1197" i="5"/>
  <c r="E1197" i="5" s="1"/>
  <c r="X1197" i="5" s="1"/>
  <c r="V1198" i="5"/>
  <c r="E1198" i="5"/>
  <c r="X1198" i="5" s="1"/>
  <c r="V1199" i="5"/>
  <c r="V1201" i="5"/>
  <c r="E1201" i="5"/>
  <c r="X1201" i="5" s="1"/>
  <c r="V1202" i="5"/>
  <c r="E1202" i="5"/>
  <c r="X1202" i="5" s="1"/>
  <c r="V1203" i="5"/>
  <c r="V1204" i="5"/>
  <c r="G1204" i="5" s="1"/>
  <c r="E1204" i="5"/>
  <c r="X1204" i="5" s="1"/>
  <c r="V1206" i="5"/>
  <c r="E1206" i="5" s="1"/>
  <c r="X1206" i="5" s="1"/>
  <c r="E1207" i="5"/>
  <c r="X1207" i="5" s="1"/>
  <c r="V1208" i="5"/>
  <c r="E1208" i="5"/>
  <c r="X1208" i="5" s="1"/>
  <c r="V1209" i="5"/>
  <c r="E1209" i="5"/>
  <c r="X1209" i="5" s="1"/>
  <c r="V1210" i="5"/>
  <c r="E1210" i="5"/>
  <c r="X1210" i="5" s="1"/>
  <c r="V1212" i="5"/>
  <c r="E1212" i="5"/>
  <c r="X1212" i="5" s="1"/>
  <c r="V1213" i="5"/>
  <c r="E1213" i="5"/>
  <c r="X1213" i="5" s="1"/>
  <c r="V1214" i="5"/>
  <c r="E1214" i="5" s="1"/>
  <c r="X1214" i="5" s="1"/>
  <c r="V1215" i="5"/>
  <c r="E1215" i="5" s="1"/>
  <c r="X1215" i="5" s="1"/>
  <c r="V1216" i="5"/>
  <c r="G1216" i="5" s="1"/>
  <c r="E1216" i="5"/>
  <c r="X1216" i="5" s="1"/>
  <c r="V1217" i="5"/>
  <c r="V1218" i="5"/>
  <c r="E1218" i="5" s="1"/>
  <c r="X1218" i="5" s="1"/>
  <c r="E1219" i="5"/>
  <c r="X1219" i="5" s="1"/>
  <c r="V1220" i="5"/>
  <c r="E1220" i="5"/>
  <c r="X1220" i="5" s="1"/>
  <c r="V1221" i="5"/>
  <c r="E1221" i="5" s="1"/>
  <c r="X1221" i="5" s="1"/>
  <c r="V1225" i="5"/>
  <c r="E1225" i="5"/>
  <c r="X1225" i="5" s="1"/>
  <c r="V1226" i="5"/>
  <c r="E1226" i="5"/>
  <c r="X1226" i="5" s="1"/>
  <c r="V1227" i="5"/>
  <c r="E1227" i="5" s="1"/>
  <c r="X1227" i="5" s="1"/>
  <c r="V1228" i="5"/>
  <c r="E1228" i="5"/>
  <c r="X1228" i="5" s="1"/>
  <c r="V1230" i="5"/>
  <c r="E1230" i="5" s="1"/>
  <c r="X1230" i="5" s="1"/>
  <c r="E1231" i="5"/>
  <c r="X1231" i="5" s="1"/>
  <c r="V1232" i="5"/>
  <c r="E1232" i="5"/>
  <c r="X1232" i="5" s="1"/>
  <c r="V1233" i="5"/>
  <c r="E1233" i="5"/>
  <c r="X1233" i="5" s="1"/>
  <c r="V1234" i="5"/>
  <c r="E1234" i="5"/>
  <c r="X1234" i="5" s="1"/>
  <c r="V1237" i="5"/>
  <c r="E1237" i="5"/>
  <c r="X1237" i="5" s="1"/>
  <c r="V1238" i="5"/>
  <c r="E1238" i="5" s="1"/>
  <c r="X1238" i="5" s="1"/>
  <c r="V1239" i="5"/>
  <c r="E1239" i="5" s="1"/>
  <c r="X1239" i="5" s="1"/>
  <c r="V1240" i="5"/>
  <c r="G1240" i="5" s="1"/>
  <c r="E1240" i="5"/>
  <c r="X1240" i="5" s="1"/>
  <c r="V1242" i="5"/>
  <c r="E1242" i="5"/>
  <c r="X1242" i="5" s="1"/>
  <c r="E1243" i="5"/>
  <c r="X1243" i="5" s="1"/>
  <c r="V1244" i="5"/>
  <c r="E1244" i="5"/>
  <c r="X1244" i="5" s="1"/>
  <c r="V1245" i="5"/>
  <c r="E1245" i="5" s="1"/>
  <c r="X1245" i="5" s="1"/>
  <c r="E1248" i="5"/>
  <c r="X1248" i="5" s="1"/>
  <c r="V1249" i="5"/>
  <c r="E1249" i="5"/>
  <c r="X1249" i="5" s="1"/>
  <c r="V1250" i="5"/>
  <c r="E1250" i="5"/>
  <c r="X1250" i="5" s="1"/>
  <c r="V1251" i="5"/>
  <c r="G1251" i="5" s="1"/>
  <c r="V1252" i="5"/>
  <c r="V1254" i="5"/>
  <c r="E1254" i="5"/>
  <c r="X1254" i="5" s="1"/>
  <c r="E1255" i="5"/>
  <c r="X1255" i="5" s="1"/>
  <c r="V1256" i="5"/>
  <c r="E1256" i="5"/>
  <c r="X1256" i="5" s="1"/>
  <c r="V1257" i="5"/>
  <c r="E1257" i="5"/>
  <c r="X1257" i="5" s="1"/>
  <c r="V1258" i="5"/>
  <c r="E1258" i="5" s="1"/>
  <c r="X1258" i="5" s="1"/>
  <c r="V1259" i="5"/>
  <c r="V1261" i="5"/>
  <c r="E1261" i="5"/>
  <c r="X1261" i="5" s="1"/>
  <c r="V1262" i="5"/>
  <c r="E1262" i="5" s="1"/>
  <c r="X1262" i="5" s="1"/>
  <c r="V1263" i="5"/>
  <c r="E1263" i="5" s="1"/>
  <c r="X1263" i="5" s="1"/>
  <c r="V1264" i="5"/>
  <c r="E1264" i="5"/>
  <c r="X1264" i="5" s="1"/>
  <c r="V1265" i="5"/>
  <c r="E1265" i="5" s="1"/>
  <c r="X1265" i="5" s="1"/>
  <c r="V1266" i="5"/>
  <c r="E1266" i="5"/>
  <c r="X1266" i="5" s="1"/>
  <c r="E1267" i="5"/>
  <c r="X1267" i="5" s="1"/>
  <c r="V1268" i="5"/>
  <c r="E1268" i="5" s="1"/>
  <c r="X1268" i="5" s="1"/>
  <c r="V1269" i="5"/>
  <c r="E1269" i="5" s="1"/>
  <c r="X1269" i="5" s="1"/>
  <c r="V1272" i="5"/>
  <c r="E1272" i="5" s="1"/>
  <c r="X1272" i="5" s="1"/>
  <c r="V1273" i="5"/>
  <c r="E1273" i="5"/>
  <c r="X1273" i="5" s="1"/>
  <c r="V1274" i="5"/>
  <c r="V1275" i="5"/>
  <c r="V1276" i="5"/>
  <c r="E1276" i="5"/>
  <c r="X1276" i="5" s="1"/>
  <c r="V1278" i="5"/>
  <c r="E1278" i="5"/>
  <c r="X1278" i="5" s="1"/>
  <c r="E1279" i="5"/>
  <c r="X1279" i="5" s="1"/>
  <c r="V1280" i="5"/>
  <c r="E1280" i="5" s="1"/>
  <c r="X1280" i="5" s="1"/>
  <c r="V1281" i="5"/>
  <c r="F1281" i="5" s="1"/>
  <c r="E1281" i="5"/>
  <c r="X1281" i="5" s="1"/>
  <c r="V1282" i="5"/>
  <c r="G1282" i="5" s="1"/>
  <c r="E1282" i="5"/>
  <c r="X1282" i="5" s="1"/>
  <c r="V1285" i="5"/>
  <c r="E1285" i="5"/>
  <c r="X1285" i="5" s="1"/>
  <c r="V1286" i="5"/>
  <c r="E1286" i="5"/>
  <c r="X1286" i="5" s="1"/>
  <c r="V1287" i="5"/>
  <c r="E1287" i="5" s="1"/>
  <c r="X1287" i="5" s="1"/>
  <c r="V1288" i="5"/>
  <c r="G1288" i="5" s="1"/>
  <c r="V1289" i="5"/>
  <c r="E1289" i="5" s="1"/>
  <c r="X1289" i="5" s="1"/>
  <c r="V1290" i="5"/>
  <c r="E1290" i="5"/>
  <c r="X1290" i="5" s="1"/>
  <c r="E1291" i="5"/>
  <c r="X1291" i="5" s="1"/>
  <c r="V1292" i="5"/>
  <c r="E1292" i="5" s="1"/>
  <c r="X1292" i="5" s="1"/>
  <c r="V1293" i="5"/>
  <c r="E1293" i="5"/>
  <c r="X1293" i="5" s="1"/>
  <c r="V1294" i="5"/>
  <c r="V1295" i="5"/>
  <c r="E1295" i="5" s="1"/>
  <c r="X1295" i="5" s="1"/>
  <c r="V1296" i="5"/>
  <c r="G1296" i="5" s="1"/>
  <c r="V1297" i="5"/>
  <c r="E1297" i="5"/>
  <c r="X1297" i="5" s="1"/>
  <c r="V1298" i="5"/>
  <c r="E1298" i="5"/>
  <c r="X1298" i="5" s="1"/>
  <c r="V1299" i="5"/>
  <c r="E1299" i="5" s="1"/>
  <c r="X1299" i="5" s="1"/>
  <c r="V1300" i="5"/>
  <c r="G1300" i="5" s="1"/>
  <c r="E1300" i="5"/>
  <c r="X1300" i="5" s="1"/>
  <c r="V1301" i="5"/>
  <c r="V1302" i="5"/>
  <c r="E1302" i="5" s="1"/>
  <c r="X1302" i="5" s="1"/>
  <c r="E1303" i="5"/>
  <c r="X1303" i="5" s="1"/>
  <c r="V1304" i="5"/>
  <c r="E1304" i="5"/>
  <c r="X1304" i="5" s="1"/>
  <c r="V1305" i="5"/>
  <c r="E1305" i="5"/>
  <c r="X1305" i="5" s="1"/>
  <c r="V1309" i="5"/>
  <c r="E1309" i="5"/>
  <c r="X1309" i="5" s="1"/>
  <c r="V1310" i="5"/>
  <c r="V1311" i="5"/>
  <c r="V1312" i="5"/>
  <c r="V1314" i="5"/>
  <c r="E1314" i="5" s="1"/>
  <c r="X1314" i="5" s="1"/>
  <c r="E1315" i="5"/>
  <c r="X1315" i="5" s="1"/>
  <c r="V1316" i="5"/>
  <c r="G1316" i="5" s="1"/>
  <c r="E1316" i="5"/>
  <c r="X1316" i="5" s="1"/>
  <c r="V1317" i="5"/>
  <c r="E1317" i="5" s="1"/>
  <c r="X1317" i="5" s="1"/>
  <c r="V1318" i="5"/>
  <c r="E1318" i="5" s="1"/>
  <c r="X1318" i="5" s="1"/>
  <c r="V1319" i="5"/>
  <c r="E1319" i="5" s="1"/>
  <c r="X1319" i="5" s="1"/>
  <c r="V1320" i="5"/>
  <c r="E1320" i="5"/>
  <c r="X1320" i="5" s="1"/>
  <c r="V1321" i="5"/>
  <c r="E1321" i="5"/>
  <c r="X1321" i="5" s="1"/>
  <c r="V1322" i="5"/>
  <c r="E1322" i="5" s="1"/>
  <c r="X1322" i="5" s="1"/>
  <c r="V1323" i="5"/>
  <c r="E1323" i="5"/>
  <c r="X1323" i="5" s="1"/>
  <c r="V1324" i="5"/>
  <c r="E1324" i="5"/>
  <c r="X1324" i="5" s="1"/>
  <c r="V1326" i="5"/>
  <c r="E1326" i="5"/>
  <c r="X1326" i="5" s="1"/>
  <c r="E1327" i="5"/>
  <c r="X1327" i="5" s="1"/>
  <c r="V1328" i="5"/>
  <c r="G1328" i="5" s="1"/>
  <c r="E1328" i="5"/>
  <c r="X1328" i="5" s="1"/>
  <c r="V1329" i="5"/>
  <c r="E1329" i="5" s="1"/>
  <c r="X1329" i="5" s="1"/>
  <c r="V1332" i="5"/>
  <c r="V1333" i="5"/>
  <c r="E1333" i="5"/>
  <c r="X1333" i="5" s="1"/>
  <c r="V1334" i="5"/>
  <c r="E1334" i="5" s="1"/>
  <c r="X1334" i="5" s="1"/>
  <c r="V1335" i="5"/>
  <c r="V1336" i="5"/>
  <c r="V1338" i="5"/>
  <c r="E1338" i="5"/>
  <c r="X1338" i="5" s="1"/>
  <c r="E1339" i="5"/>
  <c r="X1339" i="5" s="1"/>
  <c r="V1340" i="5"/>
  <c r="V1341" i="5"/>
  <c r="V1342" i="5"/>
  <c r="E1342" i="5" s="1"/>
  <c r="X1342" i="5" s="1"/>
  <c r="V1343" i="5"/>
  <c r="E1343" i="5" s="1"/>
  <c r="X1343" i="5" s="1"/>
  <c r="V1345" i="5"/>
  <c r="E1345" i="5"/>
  <c r="X1345" i="5" s="1"/>
  <c r="V1346" i="5"/>
  <c r="E1346" i="5"/>
  <c r="X1346" i="5" s="1"/>
  <c r="V1347" i="5"/>
  <c r="J1347" i="5" s="1"/>
  <c r="E1347" i="5"/>
  <c r="X1347" i="5" s="1"/>
  <c r="V1348" i="5"/>
  <c r="E1348" i="5"/>
  <c r="X1348" i="5" s="1"/>
  <c r="V1349" i="5"/>
  <c r="E1349" i="5" s="1"/>
  <c r="X1349" i="5" s="1"/>
  <c r="V1350" i="5"/>
  <c r="E1350" i="5" s="1"/>
  <c r="X1350" i="5" s="1"/>
  <c r="E1351" i="5"/>
  <c r="X1351" i="5" s="1"/>
  <c r="V1352" i="5"/>
  <c r="E1352" i="5"/>
  <c r="X1352" i="5" s="1"/>
  <c r="V1353" i="5"/>
  <c r="E1353" i="5"/>
  <c r="X1353" i="5" s="1"/>
  <c r="V1354" i="5"/>
  <c r="E1354" i="5"/>
  <c r="X1354" i="5" s="1"/>
  <c r="V1355" i="5"/>
  <c r="V1356" i="5"/>
  <c r="E1356" i="5"/>
  <c r="X1356" i="5" s="1"/>
  <c r="V1357" i="5"/>
  <c r="E1357" i="5"/>
  <c r="X1357" i="5" s="1"/>
  <c r="V1358" i="5"/>
  <c r="E1358" i="5" s="1"/>
  <c r="X1358" i="5" s="1"/>
  <c r="V1359" i="5"/>
  <c r="E1359" i="5" s="1"/>
  <c r="X1359" i="5" s="1"/>
  <c r="V1360" i="5"/>
  <c r="G1360" i="5" s="1"/>
  <c r="E1360" i="5"/>
  <c r="X1360" i="5" s="1"/>
  <c r="V1362" i="5"/>
  <c r="E1362" i="5"/>
  <c r="X1362" i="5" s="1"/>
  <c r="E1363" i="5"/>
  <c r="X1363" i="5" s="1"/>
  <c r="V1364" i="5"/>
  <c r="G1364" i="5" s="1"/>
  <c r="V1365" i="5"/>
  <c r="V1369" i="5"/>
  <c r="E1369" i="5"/>
  <c r="X1369" i="5" s="1"/>
  <c r="V1370" i="5"/>
  <c r="V1371" i="5"/>
  <c r="E1371" i="5"/>
  <c r="X1371" i="5" s="1"/>
  <c r="V1372" i="5"/>
  <c r="E1372" i="5"/>
  <c r="X1372" i="5" s="1"/>
  <c r="V1374" i="5"/>
  <c r="E1374" i="5" s="1"/>
  <c r="X1374" i="5" s="1"/>
  <c r="E1375" i="5"/>
  <c r="X1375" i="5" s="1"/>
  <c r="V1376" i="5"/>
  <c r="E1376" i="5"/>
  <c r="X1376" i="5" s="1"/>
  <c r="V1377" i="5"/>
  <c r="V1378" i="5"/>
  <c r="V1380" i="5"/>
  <c r="E1380" i="5" s="1"/>
  <c r="X1380" i="5" s="1"/>
  <c r="V1381" i="5"/>
  <c r="E1381" i="5"/>
  <c r="X1381" i="5" s="1"/>
  <c r="V1382" i="5"/>
  <c r="E1382" i="5" s="1"/>
  <c r="X1382" i="5" s="1"/>
  <c r="V1383" i="5"/>
  <c r="E1383" i="5"/>
  <c r="X1383" i="5" s="1"/>
  <c r="V1384" i="5"/>
  <c r="E1384" i="5" s="1"/>
  <c r="X1384" i="5" s="1"/>
  <c r="V1385" i="5"/>
  <c r="V1386" i="5"/>
  <c r="E1386" i="5"/>
  <c r="X1386" i="5" s="1"/>
  <c r="E1387" i="5"/>
  <c r="X1387" i="5" s="1"/>
  <c r="V1388" i="5"/>
  <c r="E1388" i="5"/>
  <c r="X1388" i="5" s="1"/>
  <c r="V1389" i="5"/>
  <c r="E1389" i="5" s="1"/>
  <c r="X1389" i="5" s="1"/>
  <c r="V1391" i="5"/>
  <c r="V1392" i="5"/>
  <c r="E1392" i="5"/>
  <c r="X1392" i="5" s="1"/>
  <c r="V1393" i="5"/>
  <c r="E1393" i="5"/>
  <c r="X1393" i="5" s="1"/>
  <c r="V1394" i="5"/>
  <c r="E1394" i="5"/>
  <c r="X1394" i="5" s="1"/>
  <c r="V1395" i="5"/>
  <c r="E1395" i="5" s="1"/>
  <c r="X1395" i="5" s="1"/>
  <c r="V1396" i="5"/>
  <c r="G1396" i="5" s="1"/>
  <c r="V1398" i="5"/>
  <c r="E1398" i="5"/>
  <c r="X1398" i="5" s="1"/>
  <c r="E1399" i="5"/>
  <c r="X1399" i="5" s="1"/>
  <c r="V1400" i="5"/>
  <c r="E1400" i="5"/>
  <c r="X1400" i="5" s="1"/>
  <c r="V1401" i="5"/>
  <c r="E1401" i="5"/>
  <c r="X1401" i="5" s="1"/>
  <c r="V1402" i="5"/>
  <c r="V1405" i="5"/>
  <c r="E1405" i="5"/>
  <c r="X1405" i="5" s="1"/>
  <c r="V1406" i="5"/>
  <c r="V1407" i="5"/>
  <c r="E1407" i="5" s="1"/>
  <c r="X1407" i="5" s="1"/>
  <c r="V1408" i="5"/>
  <c r="G1408" i="5" s="1"/>
  <c r="E1408" i="5"/>
  <c r="X1408" i="5" s="1"/>
  <c r="V1410" i="5"/>
  <c r="E1411" i="5"/>
  <c r="X1411" i="5" s="1"/>
  <c r="V1412" i="5"/>
  <c r="E1412" i="5"/>
  <c r="X1412" i="5" s="1"/>
  <c r="V1413" i="5"/>
  <c r="V1414" i="5"/>
  <c r="V1415" i="5"/>
  <c r="V1416" i="5"/>
  <c r="V1417" i="5"/>
  <c r="E1417" i="5"/>
  <c r="X1417" i="5" s="1"/>
  <c r="V1418" i="5"/>
  <c r="V1419" i="5"/>
  <c r="E1419" i="5" s="1"/>
  <c r="X1419" i="5" s="1"/>
  <c r="V1420" i="5"/>
  <c r="E1420" i="5"/>
  <c r="X1420" i="5" s="1"/>
  <c r="V1422" i="5"/>
  <c r="I1422" i="5" s="1"/>
  <c r="E1422" i="5"/>
  <c r="X1422" i="5" s="1"/>
  <c r="E1423" i="5"/>
  <c r="X1423" i="5" s="1"/>
  <c r="V1424" i="5"/>
  <c r="E1424" i="5"/>
  <c r="X1424" i="5" s="1"/>
  <c r="V1425" i="5"/>
  <c r="E1425" i="5"/>
  <c r="X1425" i="5" s="1"/>
  <c r="V1429" i="5"/>
  <c r="E1429" i="5"/>
  <c r="X1429" i="5" s="1"/>
  <c r="V1430" i="5"/>
  <c r="G1430" i="5" s="1"/>
  <c r="E1430" i="5"/>
  <c r="X1430" i="5" s="1"/>
  <c r="V1431" i="5"/>
  <c r="V1432" i="5"/>
  <c r="G1432" i="5" s="1"/>
  <c r="E1432" i="5"/>
  <c r="X1432" i="5" s="1"/>
  <c r="V1433" i="5"/>
  <c r="V1434" i="5"/>
  <c r="E1434" i="5"/>
  <c r="X1434" i="5" s="1"/>
  <c r="E1435" i="5"/>
  <c r="X1435" i="5" s="1"/>
  <c r="V1436" i="5"/>
  <c r="E1436" i="5"/>
  <c r="X1436" i="5" s="1"/>
  <c r="V1437" i="5"/>
  <c r="G1437" i="5" s="1"/>
  <c r="E1437" i="5"/>
  <c r="X1437" i="5" s="1"/>
  <c r="V1438" i="5"/>
  <c r="V1439" i="5"/>
  <c r="E1439" i="5" s="1"/>
  <c r="X1439" i="5" s="1"/>
  <c r="V1440" i="5"/>
  <c r="E1440" i="5" s="1"/>
  <c r="X1440" i="5" s="1"/>
  <c r="V1441" i="5"/>
  <c r="E1441" i="5"/>
  <c r="X1441" i="5" s="1"/>
  <c r="V1442" i="5"/>
  <c r="E1442" i="5"/>
  <c r="X1442" i="5" s="1"/>
  <c r="V1443" i="5"/>
  <c r="G1443" i="5" s="1"/>
  <c r="E1443" i="5"/>
  <c r="X1443" i="5" s="1"/>
  <c r="V1444" i="5"/>
  <c r="G1444" i="5" s="1"/>
  <c r="E1444" i="5"/>
  <c r="X1444" i="5" s="1"/>
  <c r="V1445" i="5"/>
  <c r="V1446" i="5"/>
  <c r="E1446" i="5" s="1"/>
  <c r="X1446" i="5" s="1"/>
  <c r="E1447" i="5"/>
  <c r="X1447" i="5" s="1"/>
  <c r="V1448" i="5"/>
  <c r="E1448" i="5"/>
  <c r="X1448" i="5" s="1"/>
  <c r="V1449" i="5"/>
  <c r="E1449" i="5"/>
  <c r="X1449" i="5" s="1"/>
  <c r="V1450" i="5"/>
  <c r="E1450" i="5"/>
  <c r="X1450" i="5" s="1"/>
  <c r="V1451" i="5"/>
  <c r="V1452" i="5"/>
  <c r="V1453" i="5"/>
  <c r="E1453" i="5"/>
  <c r="X1453" i="5" s="1"/>
  <c r="V1454" i="5"/>
  <c r="V1455" i="5"/>
  <c r="E1455" i="5" s="1"/>
  <c r="X1455" i="5" s="1"/>
  <c r="V1456" i="5"/>
  <c r="G1456" i="5" s="1"/>
  <c r="V1458" i="5"/>
  <c r="E1458" i="5"/>
  <c r="X1458" i="5" s="1"/>
  <c r="E1459" i="5"/>
  <c r="X1459" i="5" s="1"/>
  <c r="V1460" i="5"/>
  <c r="E1460" i="5"/>
  <c r="X1460" i="5" s="1"/>
  <c r="V1461" i="5"/>
  <c r="V1462" i="5"/>
  <c r="V1463" i="5"/>
  <c r="V1465" i="5"/>
  <c r="E1465" i="5"/>
  <c r="X1465" i="5" s="1"/>
  <c r="V1466" i="5"/>
  <c r="V1467" i="5"/>
  <c r="E1467" i="5"/>
  <c r="X1467" i="5" s="1"/>
  <c r="V1468" i="5"/>
  <c r="E1468" i="5"/>
  <c r="X1468" i="5" s="1"/>
  <c r="V1470" i="5"/>
  <c r="H1470" i="5" s="1"/>
  <c r="E1470" i="5"/>
  <c r="X1470" i="5" s="1"/>
  <c r="E1471" i="5"/>
  <c r="X1471" i="5" s="1"/>
  <c r="V1472" i="5"/>
  <c r="E1472" i="5" s="1"/>
  <c r="X1472" i="5" s="1"/>
  <c r="V1473" i="5"/>
  <c r="E1473" i="5"/>
  <c r="X1473" i="5" s="1"/>
  <c r="V1474" i="5"/>
  <c r="V1476" i="5"/>
  <c r="E1476" i="5" s="1"/>
  <c r="X1476" i="5" s="1"/>
  <c r="V1477" i="5"/>
  <c r="E1477" i="5"/>
  <c r="X1477" i="5" s="1"/>
  <c r="V1478" i="5"/>
  <c r="E1478" i="5" s="1"/>
  <c r="X1478" i="5" s="1"/>
  <c r="V1479" i="5"/>
  <c r="E1479" i="5" s="1"/>
  <c r="X1479" i="5" s="1"/>
  <c r="V1480" i="5"/>
  <c r="G1480" i="5" s="1"/>
  <c r="E1480" i="5"/>
  <c r="X1480" i="5" s="1"/>
  <c r="V1481" i="5"/>
  <c r="V1482" i="5"/>
  <c r="E1482" i="5"/>
  <c r="X1482" i="5" s="1"/>
  <c r="E1483" i="5"/>
  <c r="X1483" i="5" s="1"/>
  <c r="V1484" i="5"/>
  <c r="E1484" i="5"/>
  <c r="X1484" i="5" s="1"/>
  <c r="V1485" i="5"/>
  <c r="F1485" i="5" s="1"/>
  <c r="E1485" i="5"/>
  <c r="X1485" i="5" s="1"/>
  <c r="E1488" i="5"/>
  <c r="X1488" i="5" s="1"/>
  <c r="V1489" i="5"/>
  <c r="E1489" i="5"/>
  <c r="X1489" i="5" s="1"/>
  <c r="V1490" i="5"/>
  <c r="E1490" i="5"/>
  <c r="X1490" i="5" s="1"/>
  <c r="V1491" i="5"/>
  <c r="E1491" i="5"/>
  <c r="X1491" i="5" s="1"/>
  <c r="V1492" i="5"/>
  <c r="V1494" i="5"/>
  <c r="E1494" i="5"/>
  <c r="X1494" i="5" s="1"/>
  <c r="E1495" i="5"/>
  <c r="X1495" i="5" s="1"/>
  <c r="V1496" i="5"/>
  <c r="E1496" i="5"/>
  <c r="X1496" i="5" s="1"/>
  <c r="V1497" i="5"/>
  <c r="E1497" i="5"/>
  <c r="X1497" i="5" s="1"/>
  <c r="V1498" i="5"/>
  <c r="V1499" i="5"/>
  <c r="V1501" i="5"/>
  <c r="E1501" i="5"/>
  <c r="X1501" i="5" s="1"/>
  <c r="V1502" i="5"/>
  <c r="E1502" i="5" s="1"/>
  <c r="X1502" i="5" s="1"/>
  <c r="V1503" i="5"/>
  <c r="E1503" i="5" s="1"/>
  <c r="X1503" i="5" s="1"/>
  <c r="V1504" i="5"/>
  <c r="G1504" i="5" s="1"/>
  <c r="E1504" i="5"/>
  <c r="X1504" i="5" s="1"/>
  <c r="V1506" i="5"/>
  <c r="E1506" i="5"/>
  <c r="X1506" i="5" s="1"/>
  <c r="E1507" i="5"/>
  <c r="X1507" i="5" s="1"/>
  <c r="V1508" i="5"/>
  <c r="E1508" i="5" s="1"/>
  <c r="X1508" i="5" s="1"/>
  <c r="V1509" i="5"/>
  <c r="E1509" i="5" s="1"/>
  <c r="X1509" i="5" s="1"/>
  <c r="V1511" i="5"/>
  <c r="V1513" i="5"/>
  <c r="E1513" i="5"/>
  <c r="X1513" i="5" s="1"/>
  <c r="V1514" i="5"/>
  <c r="V1515" i="5"/>
  <c r="V1516" i="5"/>
  <c r="E1516" i="5"/>
  <c r="X1516" i="5" s="1"/>
  <c r="V1518" i="5"/>
  <c r="E1518" i="5"/>
  <c r="X1518" i="5" s="1"/>
  <c r="E1519" i="5"/>
  <c r="X1519" i="5" s="1"/>
  <c r="V1520" i="5"/>
  <c r="G1520" i="5" s="1"/>
  <c r="E1520" i="5"/>
  <c r="X1520" i="5" s="1"/>
  <c r="V1521" i="5"/>
  <c r="E1521" i="5" s="1"/>
  <c r="X1521" i="5" s="1"/>
  <c r="V1522" i="5"/>
  <c r="E1522" i="5" s="1"/>
  <c r="X1522" i="5" s="1"/>
  <c r="V1525" i="5"/>
  <c r="E1525" i="5"/>
  <c r="X1525" i="5" s="1"/>
  <c r="V1526" i="5"/>
  <c r="E1526" i="5"/>
  <c r="X1526" i="5" s="1"/>
  <c r="V1527" i="5"/>
  <c r="I1527" i="5" s="1"/>
  <c r="E1527" i="5"/>
  <c r="X1527" i="5" s="1"/>
  <c r="V1528" i="5"/>
  <c r="G1528" i="5" s="1"/>
  <c r="E1528" i="5"/>
  <c r="X1528" i="5" s="1"/>
  <c r="V1530" i="5"/>
  <c r="E1530" i="5"/>
  <c r="X1530" i="5" s="1"/>
  <c r="E1531" i="5"/>
  <c r="X1531" i="5" s="1"/>
  <c r="V1532" i="5"/>
  <c r="E1532" i="5" s="1"/>
  <c r="X1532" i="5" s="1"/>
  <c r="V1533" i="5"/>
  <c r="E1533" i="5"/>
  <c r="X1533" i="5" s="1"/>
  <c r="V1534" i="5"/>
  <c r="E1534" i="5" s="1"/>
  <c r="X1534" i="5" s="1"/>
  <c r="V1535" i="5"/>
  <c r="E1535" i="5" s="1"/>
  <c r="X1535" i="5" s="1"/>
  <c r="V1537" i="5"/>
  <c r="E1537" i="5"/>
  <c r="X1537" i="5" s="1"/>
  <c r="V1538" i="5"/>
  <c r="E1538" i="5"/>
  <c r="X1538" i="5" s="1"/>
  <c r="V1539" i="5"/>
  <c r="E1539" i="5"/>
  <c r="X1539" i="5" s="1"/>
  <c r="V1540" i="5"/>
  <c r="V1542" i="5"/>
  <c r="E1543" i="5"/>
  <c r="X1543" i="5" s="1"/>
  <c r="V1544" i="5"/>
  <c r="E1544" i="5"/>
  <c r="X1544" i="5" s="1"/>
  <c r="V1545" i="5"/>
  <c r="E1545" i="5"/>
  <c r="X1545" i="5" s="1"/>
  <c r="V1547" i="5"/>
  <c r="V1548" i="5"/>
  <c r="J1548" i="5" s="1"/>
  <c r="E1548" i="5"/>
  <c r="X1548" i="5" s="1"/>
  <c r="V1549" i="5"/>
  <c r="E1549" i="5"/>
  <c r="X1549" i="5" s="1"/>
  <c r="V1550" i="5"/>
  <c r="E1550" i="5" s="1"/>
  <c r="X1550" i="5" s="1"/>
  <c r="V1551" i="5"/>
  <c r="E1551" i="5" s="1"/>
  <c r="X1551" i="5" s="1"/>
  <c r="V1552" i="5"/>
  <c r="V1554" i="5"/>
  <c r="E1554" i="5"/>
  <c r="X1554" i="5" s="1"/>
  <c r="E1555" i="5"/>
  <c r="X1555" i="5" s="1"/>
  <c r="V1556" i="5"/>
  <c r="E1556" i="5"/>
  <c r="X1556" i="5" s="1"/>
  <c r="V1557" i="5"/>
  <c r="V1558" i="5"/>
  <c r="I1558" i="5" s="1"/>
  <c r="V1559" i="5"/>
  <c r="V1560" i="5"/>
  <c r="G1560" i="5" s="1"/>
  <c r="V1561" i="5"/>
  <c r="E1561" i="5"/>
  <c r="X1561" i="5" s="1"/>
  <c r="V1562" i="5"/>
  <c r="E1562" i="5"/>
  <c r="X1562" i="5" s="1"/>
  <c r="V1563" i="5"/>
  <c r="E1563" i="5"/>
  <c r="X1563" i="5" s="1"/>
  <c r="V1564" i="5"/>
  <c r="E1564" i="5"/>
  <c r="X1564" i="5" s="1"/>
  <c r="V1566" i="5"/>
  <c r="G1566" i="5" s="1"/>
  <c r="E1566" i="5"/>
  <c r="X1566" i="5" s="1"/>
  <c r="E1567" i="5"/>
  <c r="X1567" i="5" s="1"/>
  <c r="V1568" i="5"/>
  <c r="V1569" i="5"/>
  <c r="E1569" i="5" s="1"/>
  <c r="X1569" i="5" s="1"/>
  <c r="E1570" i="5"/>
  <c r="X1570" i="5" s="1"/>
  <c r="V1572" i="5"/>
  <c r="E1572" i="5" s="1"/>
  <c r="X1572" i="5" s="1"/>
  <c r="V1573" i="5"/>
  <c r="E1573" i="5"/>
  <c r="X1573" i="5" s="1"/>
  <c r="V1574" i="5"/>
  <c r="G1574" i="5" s="1"/>
  <c r="V1575" i="5"/>
  <c r="R1575" i="5" s="1"/>
  <c r="E1575" i="5"/>
  <c r="X1575" i="5" s="1"/>
  <c r="V1576" i="5"/>
  <c r="G1576" i="5" s="1"/>
  <c r="V1578" i="5"/>
  <c r="E1578" i="5"/>
  <c r="X1578" i="5" s="1"/>
  <c r="E1579" i="5"/>
  <c r="X1579" i="5" s="1"/>
  <c r="V1580" i="5"/>
  <c r="E1580" i="5"/>
  <c r="X1580" i="5" s="1"/>
  <c r="V1581" i="5"/>
  <c r="E1581" i="5"/>
  <c r="X1581" i="5" s="1"/>
  <c r="V1582" i="5"/>
  <c r="E1582" i="5" s="1"/>
  <c r="X1582" i="5" s="1"/>
  <c r="V1585" i="5"/>
  <c r="E1585" i="5"/>
  <c r="X1585" i="5" s="1"/>
  <c r="V1586" i="5"/>
  <c r="E1586" i="5"/>
  <c r="X1586" i="5" s="1"/>
  <c r="V1587" i="5"/>
  <c r="V1588" i="5"/>
  <c r="G1588" i="5" s="1"/>
  <c r="E1588" i="5"/>
  <c r="X1588" i="5" s="1"/>
  <c r="V1590" i="5"/>
  <c r="E1590" i="5" s="1"/>
  <c r="X1590" i="5" s="1"/>
  <c r="E1591" i="5"/>
  <c r="X1591" i="5" s="1"/>
  <c r="V1592" i="5"/>
  <c r="E1592" i="5"/>
  <c r="X1592" i="5" s="1"/>
  <c r="V1593" i="5"/>
  <c r="E1593" i="5"/>
  <c r="X1593" i="5" s="1"/>
  <c r="V1594" i="5"/>
  <c r="G1594" i="5" s="1"/>
  <c r="E1594" i="5"/>
  <c r="X1594" i="5" s="1"/>
  <c r="V1596" i="5"/>
  <c r="I1596" i="5" s="1"/>
  <c r="E1596" i="5"/>
  <c r="X1596" i="5" s="1"/>
  <c r="V1597" i="5"/>
  <c r="E1597" i="5"/>
  <c r="X1597" i="5" s="1"/>
  <c r="V1598" i="5"/>
  <c r="E1598" i="5" s="1"/>
  <c r="X1598" i="5" s="1"/>
  <c r="V1599" i="5"/>
  <c r="E1599" i="5" s="1"/>
  <c r="X1599" i="5" s="1"/>
  <c r="V1600" i="5"/>
  <c r="E1600" i="5"/>
  <c r="X1600" i="5" s="1"/>
  <c r="V1601" i="5"/>
  <c r="E1601" i="5" s="1"/>
  <c r="X1601" i="5" s="1"/>
  <c r="V1602" i="5"/>
  <c r="G1602" i="5" s="1"/>
  <c r="E1602" i="5"/>
  <c r="X1602" i="5" s="1"/>
  <c r="E1603" i="5"/>
  <c r="X1603" i="5" s="1"/>
  <c r="V1604" i="5"/>
  <c r="E1604" i="5"/>
  <c r="X1604" i="5" s="1"/>
  <c r="V1605" i="5"/>
  <c r="E1605" i="5" s="1"/>
  <c r="X1605" i="5" s="1"/>
  <c r="E1608" i="5"/>
  <c r="X1608" i="5" s="1"/>
  <c r="V1609" i="5"/>
  <c r="E1609" i="5"/>
  <c r="X1609" i="5" s="1"/>
  <c r="V1610" i="5"/>
  <c r="E1610" i="5"/>
  <c r="X1610" i="5" s="1"/>
  <c r="V1611" i="5"/>
  <c r="E1611" i="5"/>
  <c r="X1611" i="5" s="1"/>
  <c r="V1612" i="5"/>
  <c r="E1612" i="5"/>
  <c r="X1612" i="5" s="1"/>
  <c r="V1614" i="5"/>
  <c r="E1614" i="5" s="1"/>
  <c r="X1614" i="5" s="1"/>
  <c r="E1615" i="5"/>
  <c r="X1615" i="5" s="1"/>
  <c r="V1616" i="5"/>
  <c r="E1616" i="5"/>
  <c r="X1616" i="5" s="1"/>
  <c r="V1617" i="5"/>
  <c r="F1617" i="5" s="1"/>
  <c r="E1617" i="5"/>
  <c r="X1617" i="5" s="1"/>
  <c r="V1618" i="5"/>
  <c r="E1618" i="5"/>
  <c r="X1618" i="5" s="1"/>
  <c r="V1620" i="5"/>
  <c r="V1621" i="5"/>
  <c r="E1621" i="5"/>
  <c r="X1621" i="5" s="1"/>
  <c r="V1622" i="5"/>
  <c r="E1622" i="5" s="1"/>
  <c r="X1622" i="5" s="1"/>
  <c r="V1623" i="5"/>
  <c r="E1623" i="5"/>
  <c r="X1623" i="5" s="1"/>
  <c r="V1624" i="5"/>
  <c r="G1624" i="5" s="1"/>
  <c r="E1624" i="5"/>
  <c r="X1624" i="5" s="1"/>
  <c r="V1625" i="5"/>
  <c r="E1625" i="5" s="1"/>
  <c r="X1625" i="5" s="1"/>
  <c r="V1626" i="5"/>
  <c r="E1626" i="5"/>
  <c r="X1626" i="5" s="1"/>
  <c r="E1627" i="5"/>
  <c r="X1627" i="5" s="1"/>
  <c r="V1628" i="5"/>
  <c r="E1628" i="5"/>
  <c r="X1628" i="5" s="1"/>
  <c r="V1629" i="5"/>
  <c r="E1629" i="5" s="1"/>
  <c r="X1629" i="5" s="1"/>
  <c r="V1631" i="5"/>
  <c r="E1631" i="5" s="1"/>
  <c r="X1631" i="5" s="1"/>
  <c r="V1632" i="5"/>
  <c r="E1632" i="5" s="1"/>
  <c r="X1632" i="5" s="1"/>
  <c r="V1633" i="5"/>
  <c r="E1633" i="5"/>
  <c r="X1633" i="5" s="1"/>
  <c r="V1634" i="5"/>
  <c r="E1634" i="5"/>
  <c r="X1634" i="5" s="1"/>
  <c r="V1635" i="5"/>
  <c r="V1636" i="5"/>
  <c r="G1636" i="5" s="1"/>
  <c r="E1636" i="5"/>
  <c r="X1636" i="5" s="1"/>
  <c r="V1637" i="5"/>
  <c r="V1638" i="5"/>
  <c r="E1638" i="5"/>
  <c r="X1638" i="5" s="1"/>
  <c r="E1639" i="5"/>
  <c r="X1639" i="5" s="1"/>
  <c r="V1640" i="5"/>
  <c r="E1640" i="5"/>
  <c r="X1640" i="5" s="1"/>
  <c r="V1641" i="5"/>
  <c r="E1641" i="5"/>
  <c r="X1641" i="5" s="1"/>
  <c r="V1642" i="5"/>
  <c r="E1642" i="5" s="1"/>
  <c r="X1642" i="5" s="1"/>
  <c r="E1644" i="5"/>
  <c r="X1644" i="5" s="1"/>
  <c r="V1645" i="5"/>
  <c r="E1645" i="5"/>
  <c r="X1645" i="5" s="1"/>
  <c r="V1646" i="5"/>
  <c r="V1647" i="5"/>
  <c r="E1647" i="5" s="1"/>
  <c r="X1647" i="5" s="1"/>
  <c r="V1648" i="5"/>
  <c r="G1648" i="5" s="1"/>
  <c r="E1648" i="5"/>
  <c r="X1648" i="5" s="1"/>
  <c r="V1650" i="5"/>
  <c r="E1650" i="5" s="1"/>
  <c r="X1650" i="5" s="1"/>
  <c r="E1651" i="5"/>
  <c r="X1651" i="5" s="1"/>
  <c r="V1652" i="5"/>
  <c r="E1652" i="5"/>
  <c r="X1652" i="5" s="1"/>
  <c r="V1653" i="5"/>
  <c r="H1653" i="5" s="1"/>
  <c r="V1654" i="5"/>
  <c r="V1655" i="5"/>
  <c r="V1656" i="5"/>
  <c r="E1656" i="5" s="1"/>
  <c r="X1656" i="5" s="1"/>
  <c r="V1657" i="5"/>
  <c r="E1657" i="5"/>
  <c r="X1657" i="5" s="1"/>
  <c r="V1658" i="5"/>
  <c r="E1658" i="5" s="1"/>
  <c r="X1658" i="5" s="1"/>
  <c r="V1659" i="5"/>
  <c r="E1659" i="5"/>
  <c r="X1659" i="5" s="1"/>
  <c r="V1660" i="5"/>
  <c r="E1660" i="5"/>
  <c r="X1660" i="5" s="1"/>
  <c r="V1662" i="5"/>
  <c r="E1662" i="5"/>
  <c r="X1662" i="5" s="1"/>
  <c r="E1663" i="5"/>
  <c r="X1663" i="5" s="1"/>
  <c r="V1664" i="5"/>
  <c r="V1665" i="5"/>
  <c r="G1665" i="5" s="1"/>
  <c r="E1665" i="5"/>
  <c r="X1665" i="5" s="1"/>
  <c r="V1669" i="5"/>
  <c r="E1669" i="5"/>
  <c r="X1669" i="5" s="1"/>
  <c r="V1670" i="5"/>
  <c r="E1670" i="5" s="1"/>
  <c r="X1670" i="5" s="1"/>
  <c r="V1671" i="5"/>
  <c r="E1671" i="5" s="1"/>
  <c r="X1671" i="5" s="1"/>
  <c r="V1672" i="5"/>
  <c r="G1672" i="5" s="1"/>
  <c r="E1672" i="5"/>
  <c r="X1672" i="5" s="1"/>
  <c r="V1673" i="5"/>
  <c r="V1674" i="5"/>
  <c r="E1674" i="5"/>
  <c r="X1674" i="5" s="1"/>
  <c r="E1675" i="5"/>
  <c r="X1675" i="5" s="1"/>
  <c r="V1676" i="5"/>
  <c r="E1676" i="5"/>
  <c r="X1676" i="5" s="1"/>
  <c r="V1677" i="5"/>
  <c r="V1678" i="5"/>
  <c r="E1678" i="5" s="1"/>
  <c r="X1678" i="5" s="1"/>
  <c r="V1679" i="5"/>
  <c r="V1680" i="5"/>
  <c r="J1680" i="5" s="1"/>
  <c r="E1680" i="5"/>
  <c r="X1680" i="5" s="1"/>
  <c r="V1681" i="5"/>
  <c r="E1681" i="5"/>
  <c r="X1681" i="5" s="1"/>
  <c r="V1682" i="5"/>
  <c r="E1682" i="5"/>
  <c r="X1682" i="5" s="1"/>
  <c r="V1683" i="5"/>
  <c r="E1683" i="5"/>
  <c r="X1683" i="5" s="1"/>
  <c r="V1684" i="5"/>
  <c r="E1684" i="5" s="1"/>
  <c r="X1684" i="5" s="1"/>
  <c r="V1686" i="5"/>
  <c r="E1686" i="5"/>
  <c r="X1686" i="5" s="1"/>
  <c r="E1687" i="5"/>
  <c r="X1687" i="5" s="1"/>
  <c r="V1688" i="5"/>
  <c r="E1688" i="5"/>
  <c r="X1688" i="5" s="1"/>
  <c r="V1689" i="5"/>
  <c r="E1689" i="5"/>
  <c r="X1689" i="5" s="1"/>
  <c r="V1690" i="5"/>
  <c r="E1690" i="5"/>
  <c r="X1690" i="5" s="1"/>
  <c r="V1691" i="5"/>
  <c r="F1691" i="5" s="1"/>
  <c r="V1692" i="5"/>
  <c r="G1692" i="5" s="1"/>
  <c r="V1693" i="5"/>
  <c r="E1693" i="5"/>
  <c r="X1693" i="5" s="1"/>
  <c r="V1694" i="5"/>
  <c r="V1695" i="5"/>
  <c r="E1695" i="5" s="1"/>
  <c r="X1695" i="5" s="1"/>
  <c r="V1696" i="5"/>
  <c r="G1696" i="5" s="1"/>
  <c r="E1696" i="5"/>
  <c r="X1696" i="5" s="1"/>
  <c r="V1698" i="5"/>
  <c r="E1698" i="5"/>
  <c r="X1698" i="5" s="1"/>
  <c r="E1699" i="5"/>
  <c r="X1699" i="5" s="1"/>
  <c r="V1700" i="5"/>
  <c r="G1700" i="5" s="1"/>
  <c r="V1701" i="5"/>
  <c r="E1701" i="5" s="1"/>
  <c r="X1701" i="5" s="1"/>
  <c r="V1702" i="5"/>
  <c r="E1702" i="5" s="1"/>
  <c r="X1702" i="5" s="1"/>
  <c r="V1703" i="5"/>
  <c r="E1703" i="5" s="1"/>
  <c r="X1703" i="5" s="1"/>
  <c r="V1705" i="5"/>
  <c r="E1705" i="5"/>
  <c r="X1705" i="5" s="1"/>
  <c r="V1706" i="5"/>
  <c r="E1706" i="5" s="1"/>
  <c r="X1706" i="5" s="1"/>
  <c r="V1707" i="5"/>
  <c r="V1708" i="5"/>
  <c r="E1708" i="5"/>
  <c r="X1708" i="5" s="1"/>
  <c r="V1710" i="5"/>
  <c r="E1710" i="5" s="1"/>
  <c r="X1710" i="5" s="1"/>
  <c r="E1711" i="5"/>
  <c r="X1711" i="5" s="1"/>
  <c r="V1712" i="5"/>
  <c r="E1712" i="5"/>
  <c r="X1712" i="5" s="1"/>
  <c r="V1713" i="5"/>
  <c r="E1713" i="5"/>
  <c r="X1713" i="5" s="1"/>
  <c r="V1714" i="5"/>
  <c r="E1714" i="5"/>
  <c r="X1714" i="5" s="1"/>
  <c r="V1716" i="5"/>
  <c r="I1716" i="5" s="1"/>
  <c r="V1717" i="5"/>
  <c r="E1717" i="5"/>
  <c r="X1717" i="5" s="1"/>
  <c r="V1718" i="5"/>
  <c r="G1718" i="5" s="1"/>
  <c r="V1719" i="5"/>
  <c r="E1719" i="5" s="1"/>
  <c r="X1719" i="5" s="1"/>
  <c r="V1720" i="5"/>
  <c r="G1720" i="5" s="1"/>
  <c r="E1720" i="5"/>
  <c r="X1720" i="5" s="1"/>
  <c r="V1722" i="5"/>
  <c r="E1722" i="5"/>
  <c r="X1722" i="5" s="1"/>
  <c r="E1723" i="5"/>
  <c r="X1723" i="5" s="1"/>
  <c r="V1724" i="5"/>
  <c r="E1724" i="5"/>
  <c r="X1724" i="5" s="1"/>
  <c r="V1725" i="5"/>
  <c r="H1725" i="5" s="1"/>
  <c r="V1728" i="5"/>
  <c r="E1728" i="5" s="1"/>
  <c r="X1728" i="5" s="1"/>
  <c r="V1729" i="5"/>
  <c r="E1729" i="5"/>
  <c r="X1729" i="5" s="1"/>
  <c r="V1730" i="5"/>
  <c r="E1730" i="5"/>
  <c r="X1730" i="5" s="1"/>
  <c r="V1731" i="5"/>
  <c r="G1731" i="5" s="1"/>
  <c r="E1731" i="5"/>
  <c r="X1731" i="5" s="1"/>
  <c r="V1732" i="5"/>
  <c r="V1734" i="5"/>
  <c r="E1734" i="5"/>
  <c r="X1734" i="5" s="1"/>
  <c r="E1735" i="5"/>
  <c r="X1735" i="5" s="1"/>
  <c r="V1736" i="5"/>
  <c r="E1736" i="5"/>
  <c r="X1736" i="5" s="1"/>
  <c r="V1737" i="5"/>
  <c r="E1737" i="5"/>
  <c r="X1737" i="5" s="1"/>
  <c r="V1738" i="5"/>
  <c r="E1738" i="5"/>
  <c r="X1738" i="5" s="1"/>
  <c r="V1739" i="5"/>
  <c r="E1739" i="5" s="1"/>
  <c r="X1739" i="5" s="1"/>
  <c r="V1741" i="5"/>
  <c r="E1741" i="5"/>
  <c r="X1741" i="5" s="1"/>
  <c r="V1742" i="5"/>
  <c r="E1742" i="5" s="1"/>
  <c r="X1742" i="5" s="1"/>
  <c r="V1743" i="5"/>
  <c r="V1744" i="5"/>
  <c r="V1746" i="5"/>
  <c r="E1747" i="5"/>
  <c r="X1747" i="5" s="1"/>
  <c r="V1748" i="5"/>
  <c r="E1748" i="5" s="1"/>
  <c r="X1748" i="5" s="1"/>
  <c r="V1749" i="5"/>
  <c r="E1749" i="5" s="1"/>
  <c r="X1749" i="5" s="1"/>
  <c r="V1750" i="5"/>
  <c r="V1751" i="5"/>
  <c r="V1752" i="5"/>
  <c r="E1752" i="5" s="1"/>
  <c r="X1752" i="5" s="1"/>
  <c r="V1753" i="5"/>
  <c r="E1753" i="5"/>
  <c r="X1753" i="5" s="1"/>
  <c r="V1754" i="5"/>
  <c r="E1754" i="5" s="1"/>
  <c r="X1754" i="5" s="1"/>
  <c r="V1755" i="5"/>
  <c r="E1755" i="5" s="1"/>
  <c r="X1755" i="5" s="1"/>
  <c r="V1756" i="5"/>
  <c r="E1756" i="5"/>
  <c r="X1756" i="5" s="1"/>
  <c r="V1758" i="5"/>
  <c r="E1758" i="5"/>
  <c r="X1758" i="5" s="1"/>
  <c r="E1759" i="5"/>
  <c r="X1759" i="5" s="1"/>
  <c r="V1760" i="5"/>
  <c r="E1760" i="5"/>
  <c r="X1760" i="5" s="1"/>
  <c r="V1761" i="5"/>
  <c r="H1761" i="5" s="1"/>
  <c r="V1762" i="5"/>
  <c r="G1762" i="5" s="1"/>
  <c r="V1765" i="5"/>
  <c r="E1765" i="5"/>
  <c r="X1765" i="5" s="1"/>
  <c r="V1766" i="5"/>
  <c r="E1766" i="5" s="1"/>
  <c r="X1766" i="5" s="1"/>
  <c r="V1767" i="5"/>
  <c r="G1767" i="5" s="1"/>
  <c r="V1768" i="5"/>
  <c r="E1768" i="5"/>
  <c r="X1768" i="5" s="1"/>
  <c r="V1769" i="5"/>
  <c r="V1770" i="5"/>
  <c r="E1770" i="5"/>
  <c r="X1770" i="5" s="1"/>
  <c r="E1771" i="5"/>
  <c r="X1771" i="5" s="1"/>
  <c r="V1772" i="5"/>
  <c r="E1772" i="5"/>
  <c r="X1772" i="5" s="1"/>
  <c r="V1773" i="5"/>
  <c r="G1773" i="5" s="1"/>
  <c r="V1774" i="5"/>
  <c r="G1774" i="5" s="1"/>
  <c r="E1774" i="5"/>
  <c r="X1774" i="5" s="1"/>
  <c r="V1775" i="5"/>
  <c r="V1776" i="5"/>
  <c r="E1776" i="5"/>
  <c r="X1776" i="5" s="1"/>
  <c r="V1777" i="5"/>
  <c r="E1777" i="5"/>
  <c r="X1777" i="5" s="1"/>
  <c r="V1778" i="5"/>
  <c r="E1778" i="5"/>
  <c r="X1778" i="5" s="1"/>
  <c r="V1779" i="5"/>
  <c r="E1779" i="5"/>
  <c r="X1779" i="5" s="1"/>
  <c r="V1780" i="5"/>
  <c r="G1780" i="5" s="1"/>
  <c r="E1780" i="5"/>
  <c r="X1780" i="5" s="1"/>
  <c r="V1781" i="5"/>
  <c r="V1782" i="5"/>
  <c r="E1782" i="5" s="1"/>
  <c r="X1782" i="5" s="1"/>
  <c r="E1783" i="5"/>
  <c r="X1783" i="5" s="1"/>
  <c r="V1784" i="5"/>
  <c r="E1784" i="5"/>
  <c r="X1784" i="5" s="1"/>
  <c r="V1785" i="5"/>
  <c r="E1785" i="5"/>
  <c r="X1785" i="5" s="1"/>
  <c r="E1786" i="5"/>
  <c r="X1786" i="5" s="1"/>
  <c r="V1787" i="5"/>
  <c r="E1787" i="5" s="1"/>
  <c r="X1787" i="5" s="1"/>
  <c r="V1788" i="5"/>
  <c r="E1788" i="5"/>
  <c r="X1788" i="5" s="1"/>
  <c r="V1789" i="5"/>
  <c r="E1789" i="5"/>
  <c r="X1789" i="5" s="1"/>
  <c r="V1790" i="5"/>
  <c r="V1791" i="5"/>
  <c r="V1792" i="5"/>
  <c r="V1794" i="5"/>
  <c r="E1794" i="5"/>
  <c r="X1794" i="5" s="1"/>
  <c r="E1795" i="5"/>
  <c r="X1795" i="5" s="1"/>
  <c r="V1796" i="5"/>
  <c r="E1796" i="5"/>
  <c r="X1796" i="5" s="1"/>
  <c r="V1797" i="5"/>
  <c r="E1797" i="5" s="1"/>
  <c r="X1797" i="5" s="1"/>
  <c r="V1798" i="5"/>
  <c r="E1798" i="5" s="1"/>
  <c r="X1798" i="5" s="1"/>
  <c r="V1799" i="5"/>
  <c r="V1800" i="5"/>
  <c r="E1800" i="5" s="1"/>
  <c r="X1800" i="5" s="1"/>
  <c r="V1801" i="5"/>
  <c r="E1801" i="5"/>
  <c r="X1801" i="5" s="1"/>
  <c r="V1802" i="5"/>
  <c r="E1802" i="5"/>
  <c r="X1802" i="5" s="1"/>
  <c r="V1803" i="5"/>
  <c r="E1803" i="5"/>
  <c r="X1803" i="5" s="1"/>
  <c r="V1804" i="5"/>
  <c r="E1804" i="5"/>
  <c r="X1804" i="5" s="1"/>
  <c r="V1806" i="5"/>
  <c r="E1806" i="5"/>
  <c r="X1806" i="5" s="1"/>
  <c r="E1807" i="5"/>
  <c r="X1807" i="5" s="1"/>
  <c r="V1808" i="5"/>
  <c r="V1809" i="5"/>
  <c r="E1809" i="5"/>
  <c r="X1809" i="5" s="1"/>
  <c r="V1810" i="5"/>
  <c r="F1810" i="5" s="1"/>
  <c r="E1810" i="5"/>
  <c r="X1810" i="5" s="1"/>
  <c r="V1813" i="5"/>
  <c r="E1813" i="5"/>
  <c r="X1813" i="5" s="1"/>
  <c r="V1814" i="5"/>
  <c r="G1814" i="5" s="1"/>
  <c r="E1814" i="5"/>
  <c r="X1814" i="5" s="1"/>
  <c r="V1815" i="5"/>
  <c r="R1815" i="5" s="1"/>
  <c r="E1815" i="5"/>
  <c r="X1815" i="5" s="1"/>
  <c r="V1816" i="5"/>
  <c r="G1816" i="5" s="1"/>
  <c r="V1818" i="5"/>
  <c r="E1818" i="5"/>
  <c r="X1818" i="5" s="1"/>
  <c r="E1819" i="5"/>
  <c r="X1819" i="5" s="1"/>
  <c r="V1820" i="5"/>
  <c r="V1821" i="5"/>
  <c r="E1821" i="5"/>
  <c r="X1821" i="5" s="1"/>
  <c r="V1822" i="5"/>
  <c r="E1822" i="5"/>
  <c r="X1822" i="5" s="1"/>
  <c r="V1825" i="5"/>
  <c r="E1825" i="5"/>
  <c r="X1825" i="5" s="1"/>
  <c r="V1826" i="5"/>
  <c r="E1826" i="5"/>
  <c r="X1826" i="5" s="1"/>
  <c r="V1827" i="5"/>
  <c r="E1827" i="5"/>
  <c r="X1827" i="5" s="1"/>
  <c r="V1828" i="5"/>
  <c r="V1830" i="5"/>
  <c r="E1830" i="5" s="1"/>
  <c r="X1830" i="5" s="1"/>
  <c r="E1831" i="5"/>
  <c r="X1831" i="5" s="1"/>
  <c r="V1832" i="5"/>
  <c r="E1832" i="5"/>
  <c r="X1832" i="5" s="1"/>
  <c r="V1833" i="5"/>
  <c r="E1833" i="5"/>
  <c r="X1833" i="5" s="1"/>
  <c r="V1834" i="5"/>
  <c r="R1834" i="5" s="1"/>
  <c r="E1834" i="5"/>
  <c r="X1834" i="5" s="1"/>
  <c r="V1835" i="5"/>
  <c r="V1836" i="5"/>
  <c r="V1837" i="5"/>
  <c r="E1837" i="5"/>
  <c r="X1837" i="5" s="1"/>
  <c r="V1838" i="5"/>
  <c r="E1838" i="5" s="1"/>
  <c r="X1838" i="5" s="1"/>
  <c r="V1839" i="5"/>
  <c r="V1840" i="5"/>
  <c r="G1840" i="5" s="1"/>
  <c r="V1842" i="5"/>
  <c r="E1842" i="5"/>
  <c r="X1842" i="5" s="1"/>
  <c r="E1843" i="5"/>
  <c r="X1843" i="5" s="1"/>
  <c r="V1844" i="5"/>
  <c r="V1845" i="5"/>
  <c r="E1845" i="5" s="1"/>
  <c r="X1845" i="5" s="1"/>
  <c r="V1848" i="5"/>
  <c r="E1848" i="5" s="1"/>
  <c r="X1848" i="5" s="1"/>
  <c r="V1849" i="5"/>
  <c r="E1849" i="5"/>
  <c r="X1849" i="5" s="1"/>
  <c r="V1850" i="5"/>
  <c r="V1851" i="5"/>
  <c r="E1851" i="5" s="1"/>
  <c r="X1851" i="5" s="1"/>
  <c r="V1852" i="5"/>
  <c r="E1852" i="5"/>
  <c r="X1852" i="5" s="1"/>
  <c r="V1854" i="5"/>
  <c r="E1854" i="5"/>
  <c r="X1854" i="5" s="1"/>
  <c r="E1855" i="5"/>
  <c r="X1855" i="5" s="1"/>
  <c r="V1856" i="5"/>
  <c r="E1856" i="5"/>
  <c r="X1856" i="5" s="1"/>
  <c r="V1857" i="5"/>
  <c r="E1857" i="5" s="1"/>
  <c r="X1857" i="5" s="1"/>
  <c r="V1858" i="5"/>
  <c r="G1858" i="5" s="1"/>
  <c r="V1860" i="5"/>
  <c r="E1860" i="5" s="1"/>
  <c r="X1860" i="5" s="1"/>
  <c r="V1861" i="5"/>
  <c r="E1861" i="5"/>
  <c r="X1861" i="5" s="1"/>
  <c r="V1862" i="5"/>
  <c r="E1862" i="5"/>
  <c r="X1862" i="5" s="1"/>
  <c r="V1863" i="5"/>
  <c r="E1863" i="5" s="1"/>
  <c r="X1863" i="5" s="1"/>
  <c r="V1864" i="5"/>
  <c r="V1865" i="5"/>
  <c r="V1866" i="5"/>
  <c r="E1866" i="5"/>
  <c r="X1866" i="5" s="1"/>
  <c r="E1867" i="5"/>
  <c r="X1867" i="5" s="1"/>
  <c r="V1868" i="5"/>
  <c r="V1869" i="5"/>
  <c r="E1869" i="5"/>
  <c r="X1869" i="5" s="1"/>
  <c r="V1870" i="5"/>
  <c r="E1870" i="5"/>
  <c r="X1870" i="5" s="1"/>
  <c r="V1871" i="5"/>
  <c r="E1871" i="5" s="1"/>
  <c r="X1871" i="5" s="1"/>
  <c r="V1872" i="5"/>
  <c r="V1873" i="5"/>
  <c r="E1873" i="5"/>
  <c r="X1873" i="5" s="1"/>
  <c r="V1874" i="5"/>
  <c r="E1874" i="5"/>
  <c r="X1874" i="5" s="1"/>
  <c r="V1875" i="5"/>
  <c r="E1875" i="5" s="1"/>
  <c r="X1875" i="5" s="1"/>
  <c r="V1876" i="5"/>
  <c r="G1876" i="5" s="1"/>
  <c r="E1876" i="5"/>
  <c r="X1876" i="5" s="1"/>
  <c r="V1878" i="5"/>
  <c r="I1878" i="5" s="1"/>
  <c r="E1879" i="5"/>
  <c r="X1879" i="5" s="1"/>
  <c r="V1880" i="5"/>
  <c r="E1880" i="5"/>
  <c r="X1880" i="5" s="1"/>
  <c r="V1881" i="5"/>
  <c r="E1881" i="5"/>
  <c r="X1881" i="5" s="1"/>
  <c r="V1884" i="5"/>
  <c r="V1885" i="5"/>
  <c r="E1885" i="5"/>
  <c r="X1885" i="5" s="1"/>
  <c r="V1886" i="5"/>
  <c r="E1886" i="5" s="1"/>
  <c r="X1886" i="5" s="1"/>
  <c r="V1887" i="5"/>
  <c r="E1887" i="5" s="1"/>
  <c r="X1887" i="5" s="1"/>
  <c r="V1888" i="5"/>
  <c r="G1888" i="5" s="1"/>
  <c r="E1888" i="5"/>
  <c r="X1888" i="5" s="1"/>
  <c r="V1889" i="5"/>
  <c r="E1889" i="5" s="1"/>
  <c r="X1889" i="5" s="1"/>
  <c r="V1890" i="5"/>
  <c r="E1890" i="5" s="1"/>
  <c r="X1890" i="5" s="1"/>
  <c r="E1891" i="5"/>
  <c r="X1891" i="5" s="1"/>
  <c r="V1892" i="5"/>
  <c r="E1892" i="5"/>
  <c r="X1892" i="5" s="1"/>
  <c r="V1893" i="5"/>
  <c r="E1893" i="5" s="1"/>
  <c r="X1893" i="5" s="1"/>
  <c r="V1894" i="5"/>
  <c r="E1894" i="5" s="1"/>
  <c r="X1894" i="5" s="1"/>
  <c r="V1896" i="5"/>
  <c r="E1896" i="5"/>
  <c r="X1896" i="5" s="1"/>
  <c r="V1897" i="5"/>
  <c r="E1897" i="5"/>
  <c r="X1897" i="5" s="1"/>
  <c r="V1898" i="5"/>
  <c r="E1898" i="5" s="1"/>
  <c r="X1898" i="5" s="1"/>
  <c r="V1899" i="5"/>
  <c r="E1899" i="5"/>
  <c r="X1899" i="5" s="1"/>
  <c r="V1900" i="5"/>
  <c r="E1900" i="5"/>
  <c r="X1900" i="5" s="1"/>
  <c r="V1902" i="5"/>
  <c r="E1903" i="5"/>
  <c r="X1903" i="5" s="1"/>
  <c r="V1904" i="5"/>
  <c r="G1904" i="5" s="1"/>
  <c r="E1904" i="5"/>
  <c r="X1904" i="5" s="1"/>
  <c r="V1905" i="5"/>
  <c r="E1905" i="5" s="1"/>
  <c r="X1905" i="5" s="1"/>
  <c r="V1908" i="5"/>
  <c r="V1909" i="5"/>
  <c r="E1909" i="5"/>
  <c r="X1909" i="5" s="1"/>
  <c r="V1910" i="5"/>
  <c r="F1910" i="5" s="1"/>
  <c r="E1910" i="5"/>
  <c r="X1910" i="5" s="1"/>
  <c r="V1911" i="5"/>
  <c r="V1912" i="5"/>
  <c r="R1912" i="5" s="1"/>
  <c r="V1914" i="5"/>
  <c r="E1914" i="5"/>
  <c r="X1914" i="5" s="1"/>
  <c r="E1915" i="5"/>
  <c r="X1915" i="5" s="1"/>
  <c r="V1916" i="5"/>
  <c r="J1916" i="5" s="1"/>
  <c r="E1916" i="5"/>
  <c r="X1916" i="5" s="1"/>
  <c r="V1917" i="5"/>
  <c r="G1917" i="5" s="1"/>
  <c r="E1917" i="5"/>
  <c r="X1917" i="5" s="1"/>
  <c r="V1918" i="5"/>
  <c r="E1918" i="5"/>
  <c r="X1918" i="5" s="1"/>
  <c r="V1919" i="5"/>
  <c r="V1920" i="5"/>
  <c r="V1921" i="5"/>
  <c r="E1921" i="5"/>
  <c r="X1921" i="5" s="1"/>
  <c r="V1922" i="5"/>
  <c r="E1922" i="5"/>
  <c r="X1922" i="5" s="1"/>
  <c r="V1923" i="5"/>
  <c r="I1923" i="5" s="1"/>
  <c r="E1923" i="5"/>
  <c r="X1923" i="5" s="1"/>
  <c r="V1924" i="5"/>
  <c r="E1924" i="5"/>
  <c r="X1924" i="5" s="1"/>
  <c r="V1925" i="5"/>
  <c r="V1926" i="5"/>
  <c r="E1926" i="5"/>
  <c r="X1926" i="5" s="1"/>
  <c r="E1927" i="5"/>
  <c r="X1927" i="5" s="1"/>
  <c r="V1928" i="5"/>
  <c r="E1928" i="5"/>
  <c r="X1928" i="5" s="1"/>
  <c r="V1929" i="5"/>
  <c r="E1929" i="5"/>
  <c r="X1929" i="5" s="1"/>
  <c r="V1930" i="5"/>
  <c r="R1930" i="5" s="1"/>
  <c r="E1930" i="5"/>
  <c r="X1930" i="5" s="1"/>
  <c r="V1931" i="5"/>
  <c r="V1932" i="5"/>
  <c r="V1933" i="5"/>
  <c r="E1933" i="5"/>
  <c r="X1933" i="5" s="1"/>
  <c r="V1934" i="5"/>
  <c r="E1934" i="5" s="1"/>
  <c r="X1934" i="5" s="1"/>
  <c r="V1935" i="5"/>
  <c r="E1935" i="5" s="1"/>
  <c r="X1935" i="5" s="1"/>
  <c r="V1936" i="5"/>
  <c r="G1936" i="5" s="1"/>
  <c r="E1936" i="5"/>
  <c r="X1936" i="5" s="1"/>
  <c r="V1938" i="5"/>
  <c r="E1938" i="5"/>
  <c r="X1938" i="5" s="1"/>
  <c r="E1939" i="5"/>
  <c r="X1939" i="5" s="1"/>
  <c r="V1940" i="5"/>
  <c r="F1940" i="5" s="1"/>
  <c r="E1940" i="5"/>
  <c r="X1940" i="5" s="1"/>
  <c r="V1941" i="5"/>
  <c r="V1942" i="5"/>
  <c r="V1945" i="5"/>
  <c r="E1945" i="5"/>
  <c r="X1945" i="5" s="1"/>
  <c r="V1946" i="5"/>
  <c r="E1946" i="5"/>
  <c r="X1946" i="5" s="1"/>
  <c r="V1947" i="5"/>
  <c r="E1947" i="5"/>
  <c r="X1947" i="5" s="1"/>
  <c r="V1948" i="5"/>
  <c r="E1948" i="5"/>
  <c r="X1948" i="5" s="1"/>
  <c r="V1950" i="5"/>
  <c r="G1950" i="5" s="1"/>
  <c r="E1950" i="5"/>
  <c r="X1950" i="5" s="1"/>
  <c r="E1951" i="5"/>
  <c r="X1951" i="5" s="1"/>
  <c r="V1952" i="5"/>
  <c r="E1952" i="5"/>
  <c r="X1952" i="5" s="1"/>
  <c r="V1953" i="5"/>
  <c r="E1953" i="5" s="1"/>
  <c r="X1953" i="5" s="1"/>
  <c r="V1954" i="5"/>
  <c r="E1954" i="5" s="1"/>
  <c r="X1954" i="5" s="1"/>
  <c r="V1956" i="5"/>
  <c r="V1957" i="5"/>
  <c r="E1957" i="5"/>
  <c r="X1957" i="5" s="1"/>
  <c r="V1958" i="5"/>
  <c r="E1958" i="5"/>
  <c r="X1958" i="5" s="1"/>
  <c r="V1959" i="5"/>
  <c r="E1959" i="5"/>
  <c r="X1959" i="5" s="1"/>
  <c r="V1960" i="5"/>
  <c r="G1960" i="5" s="1"/>
  <c r="E1960" i="5"/>
  <c r="X1960" i="5" s="1"/>
  <c r="V1962" i="5"/>
  <c r="E1962" i="5"/>
  <c r="X1962" i="5" s="1"/>
  <c r="E1963" i="5"/>
  <c r="X1963" i="5" s="1"/>
  <c r="V1964" i="5"/>
  <c r="G1964" i="5" s="1"/>
  <c r="E1964" i="5"/>
  <c r="X1964" i="5" s="1"/>
  <c r="V1965" i="5"/>
  <c r="E1965" i="5" s="1"/>
  <c r="X1965" i="5" s="1"/>
  <c r="V1967" i="5"/>
  <c r="V1969" i="5"/>
  <c r="E1969" i="5"/>
  <c r="X1969" i="5" s="1"/>
  <c r="V1970" i="5"/>
  <c r="E1970" i="5"/>
  <c r="X1970" i="5" s="1"/>
  <c r="V1971" i="5"/>
  <c r="E1971" i="5" s="1"/>
  <c r="X1971" i="5" s="1"/>
  <c r="V1972" i="5"/>
  <c r="V1974" i="5"/>
  <c r="G1974" i="5" s="1"/>
  <c r="E1974" i="5"/>
  <c r="X1974" i="5" s="1"/>
  <c r="E1975" i="5"/>
  <c r="X1975" i="5" s="1"/>
  <c r="V1976" i="5"/>
  <c r="E1976" i="5"/>
  <c r="X1976" i="5" s="1"/>
  <c r="V1977" i="5"/>
  <c r="E1977" i="5"/>
  <c r="X1977" i="5" s="1"/>
  <c r="V1978" i="5"/>
  <c r="E1978" i="5"/>
  <c r="X1978" i="5" s="1"/>
  <c r="V1979" i="5"/>
  <c r="V1981" i="5"/>
  <c r="E1981" i="5"/>
  <c r="X1981" i="5" s="1"/>
  <c r="V1982" i="5"/>
  <c r="E1982" i="5" s="1"/>
  <c r="X1982" i="5" s="1"/>
  <c r="V1983" i="5"/>
  <c r="E1983" i="5" s="1"/>
  <c r="X1983" i="5" s="1"/>
  <c r="V1984" i="5"/>
  <c r="V1986" i="5"/>
  <c r="E1986" i="5" s="1"/>
  <c r="X1986" i="5" s="1"/>
  <c r="E1987" i="5"/>
  <c r="X1987" i="5" s="1"/>
  <c r="V1988" i="5"/>
  <c r="E1988" i="5"/>
  <c r="X1988" i="5" s="1"/>
  <c r="V1989" i="5"/>
  <c r="V1990" i="5"/>
  <c r="V1991" i="5"/>
  <c r="E1991" i="5" s="1"/>
  <c r="X1991" i="5" s="1"/>
  <c r="V1992" i="5"/>
  <c r="E1992" i="5" s="1"/>
  <c r="X1992" i="5" s="1"/>
  <c r="V1993" i="5"/>
  <c r="E1993" i="5"/>
  <c r="X1993" i="5" s="1"/>
  <c r="V1994" i="5"/>
  <c r="E1994" i="5" s="1"/>
  <c r="X1994" i="5" s="1"/>
  <c r="V1995" i="5"/>
  <c r="V1996" i="5"/>
  <c r="E1996" i="5"/>
  <c r="X1996" i="5" s="1"/>
  <c r="V1998" i="5"/>
  <c r="E1998" i="5"/>
  <c r="X1998" i="5" s="1"/>
  <c r="E1999" i="5"/>
  <c r="X1999" i="5" s="1"/>
  <c r="V2000" i="5"/>
  <c r="E2000" i="5" s="1"/>
  <c r="X2000" i="5" s="1"/>
  <c r="V2001" i="5"/>
  <c r="E2001" i="5"/>
  <c r="X2001" i="5" s="1"/>
  <c r="V2002" i="5"/>
  <c r="E2002" i="5" s="1"/>
  <c r="X2002" i="5" s="1"/>
  <c r="V2005" i="5"/>
  <c r="E2005" i="5"/>
  <c r="X2005" i="5" s="1"/>
  <c r="V2006" i="5"/>
  <c r="E2006" i="5"/>
  <c r="X2006" i="5" s="1"/>
  <c r="V2007" i="5"/>
  <c r="E2007" i="5"/>
  <c r="X2007" i="5" s="1"/>
  <c r="V2008" i="5"/>
  <c r="I2008" i="5" s="1"/>
  <c r="V2010" i="5"/>
  <c r="E2010" i="5"/>
  <c r="X2010" i="5" s="1"/>
  <c r="E2011" i="5"/>
  <c r="X2011" i="5" s="1"/>
  <c r="V2012" i="5"/>
  <c r="E2012" i="5"/>
  <c r="X2012" i="5" s="1"/>
  <c r="V2013" i="5"/>
  <c r="R2013" i="5" s="1"/>
  <c r="V2014" i="5"/>
  <c r="E2014" i="5"/>
  <c r="X2014" i="5" s="1"/>
  <c r="V2015" i="5"/>
  <c r="V2016" i="5"/>
  <c r="V2017" i="5"/>
  <c r="E2017" i="5"/>
  <c r="X2017" i="5" s="1"/>
  <c r="V2018" i="5"/>
  <c r="E2018" i="5"/>
  <c r="X2018" i="5" s="1"/>
  <c r="V2019" i="5"/>
  <c r="F2019" i="5" s="1"/>
  <c r="E2019" i="5"/>
  <c r="X2019" i="5" s="1"/>
  <c r="V2020" i="5"/>
  <c r="G2020" i="5" s="1"/>
  <c r="V2021" i="5"/>
  <c r="V2022" i="5"/>
  <c r="E2022" i="5" s="1"/>
  <c r="X2022" i="5" s="1"/>
  <c r="E2023" i="5"/>
  <c r="X2023" i="5" s="1"/>
  <c r="V2024" i="5"/>
  <c r="E2024" i="5"/>
  <c r="X2024" i="5" s="1"/>
  <c r="V2025" i="5"/>
  <c r="E2025" i="5"/>
  <c r="X2025" i="5" s="1"/>
  <c r="V2026" i="5"/>
  <c r="E2026" i="5"/>
  <c r="X2026" i="5" s="1"/>
  <c r="V2027" i="5"/>
  <c r="V2028" i="5"/>
  <c r="E2028" i="5" s="1"/>
  <c r="X2028" i="5" s="1"/>
  <c r="V2029" i="5"/>
  <c r="E2029" i="5"/>
  <c r="X2029" i="5" s="1"/>
  <c r="V2030" i="5"/>
  <c r="E2030" i="5" s="1"/>
  <c r="X2030" i="5" s="1"/>
  <c r="V2031" i="5"/>
  <c r="E2031" i="5" s="1"/>
  <c r="X2031" i="5" s="1"/>
  <c r="V2032" i="5"/>
  <c r="V2034" i="5"/>
  <c r="E2034" i="5"/>
  <c r="X2034" i="5" s="1"/>
  <c r="E2035" i="5"/>
  <c r="X2035" i="5" s="1"/>
  <c r="V2036" i="5"/>
  <c r="E2036" i="5"/>
  <c r="X2036" i="5" s="1"/>
  <c r="V2037" i="5"/>
  <c r="V2038" i="5"/>
  <c r="E2038" i="5" s="1"/>
  <c r="X2038" i="5" s="1"/>
  <c r="V2039" i="5"/>
  <c r="V2040" i="5"/>
  <c r="E2040" i="5" s="1"/>
  <c r="X2040" i="5" s="1"/>
  <c r="V2041" i="5"/>
  <c r="E2041" i="5"/>
  <c r="X2041" i="5" s="1"/>
  <c r="V2042" i="5"/>
  <c r="E2042" i="5"/>
  <c r="X2042" i="5" s="1"/>
  <c r="V2043" i="5"/>
  <c r="E2043" i="5"/>
  <c r="X2043" i="5" s="1"/>
  <c r="V2044" i="5"/>
  <c r="E2044" i="5"/>
  <c r="X2044" i="5" s="1"/>
  <c r="V2046" i="5"/>
  <c r="E2046" i="5" s="1"/>
  <c r="X2046" i="5" s="1"/>
  <c r="E2047" i="5"/>
  <c r="X2047" i="5" s="1"/>
  <c r="V2048" i="5"/>
  <c r="E2048" i="5" s="1"/>
  <c r="X2048" i="5" s="1"/>
  <c r="V2049" i="5"/>
  <c r="E2049" i="5"/>
  <c r="X2049" i="5" s="1"/>
  <c r="V2050" i="5"/>
  <c r="E2050" i="5"/>
  <c r="X2050" i="5" s="1"/>
  <c r="V2052" i="5"/>
  <c r="E2052" i="5" s="1"/>
  <c r="X2052" i="5" s="1"/>
  <c r="V2053" i="5"/>
  <c r="E2053" i="5"/>
  <c r="X2053" i="5" s="1"/>
  <c r="V2054" i="5"/>
  <c r="E2054" i="5" s="1"/>
  <c r="X2054" i="5" s="1"/>
  <c r="V2055" i="5"/>
  <c r="E2055" i="5"/>
  <c r="X2055" i="5" s="1"/>
  <c r="V2056" i="5"/>
  <c r="G2056" i="5" s="1"/>
  <c r="E2056" i="5"/>
  <c r="X2056" i="5" s="1"/>
  <c r="V2058" i="5"/>
  <c r="E2058" i="5"/>
  <c r="X2058" i="5" s="1"/>
  <c r="E2059" i="5"/>
  <c r="X2059" i="5" s="1"/>
  <c r="V2060" i="5"/>
  <c r="E2060" i="5"/>
  <c r="X2060" i="5" s="1"/>
  <c r="V2061" i="5"/>
  <c r="E2061" i="5"/>
  <c r="X2061" i="5" s="1"/>
  <c r="V2062" i="5"/>
  <c r="E2062" i="5" s="1"/>
  <c r="X2062" i="5" s="1"/>
  <c r="V2065" i="5"/>
  <c r="E2065" i="5"/>
  <c r="X2065" i="5" s="1"/>
  <c r="V2066" i="5"/>
  <c r="E2066" i="5"/>
  <c r="X2066" i="5" s="1"/>
  <c r="V2067" i="5"/>
  <c r="E2067" i="5" s="1"/>
  <c r="X2067" i="5" s="1"/>
  <c r="V2068" i="5"/>
  <c r="G2068" i="5" s="1"/>
  <c r="E2068" i="5"/>
  <c r="X2068" i="5" s="1"/>
  <c r="V2069" i="5"/>
  <c r="V2070" i="5"/>
  <c r="E2070" i="5"/>
  <c r="X2070" i="5" s="1"/>
  <c r="E2071" i="5"/>
  <c r="X2071" i="5" s="1"/>
  <c r="V2072" i="5"/>
  <c r="E2072" i="5"/>
  <c r="X2072" i="5" s="1"/>
  <c r="V2073" i="5"/>
  <c r="E2073" i="5"/>
  <c r="X2073" i="5" s="1"/>
  <c r="V2074" i="5"/>
  <c r="E2074" i="5" s="1"/>
  <c r="X2074" i="5" s="1"/>
  <c r="V2075" i="5"/>
  <c r="E2075" i="5" s="1"/>
  <c r="X2075" i="5" s="1"/>
  <c r="V2076" i="5"/>
  <c r="G2076" i="5" s="1"/>
  <c r="E2076" i="5"/>
  <c r="X2076" i="5" s="1"/>
  <c r="V2077" i="5"/>
  <c r="E2077" i="5"/>
  <c r="X2077" i="5" s="1"/>
  <c r="V2078" i="5"/>
  <c r="E2078" i="5" s="1"/>
  <c r="X2078" i="5" s="1"/>
  <c r="V2079" i="5"/>
  <c r="E2079" i="5" s="1"/>
  <c r="X2079" i="5" s="1"/>
  <c r="V2080" i="5"/>
  <c r="G2080" i="5" s="1"/>
  <c r="V2081" i="5"/>
  <c r="E2081" i="5" s="1"/>
  <c r="X2081" i="5" s="1"/>
  <c r="V2082" i="5"/>
  <c r="E2082" i="5" s="1"/>
  <c r="X2082" i="5" s="1"/>
  <c r="E2083" i="5"/>
  <c r="X2083" i="5" s="1"/>
  <c r="V2084" i="5"/>
  <c r="E2084" i="5"/>
  <c r="X2084" i="5" s="1"/>
  <c r="V2085" i="5"/>
  <c r="E2085" i="5" s="1"/>
  <c r="X2085" i="5" s="1"/>
  <c r="V2087" i="5"/>
  <c r="V2089" i="5"/>
  <c r="E2089" i="5"/>
  <c r="X2089" i="5" s="1"/>
  <c r="V2090" i="5"/>
  <c r="E2090" i="5" s="1"/>
  <c r="X2090" i="5" s="1"/>
  <c r="V2091" i="5"/>
  <c r="V2092" i="5"/>
  <c r="E2092" i="5"/>
  <c r="X2092" i="5" s="1"/>
  <c r="V2094" i="5"/>
  <c r="E2094" i="5"/>
  <c r="X2094" i="5" s="1"/>
  <c r="E2095" i="5"/>
  <c r="X2095" i="5" s="1"/>
  <c r="V2096" i="5"/>
  <c r="E2096" i="5"/>
  <c r="X2096" i="5" s="1"/>
  <c r="V2097" i="5"/>
  <c r="E2097" i="5"/>
  <c r="X2097" i="5" s="1"/>
  <c r="V2098" i="5"/>
  <c r="E2098" i="5" s="1"/>
  <c r="X2098" i="5" s="1"/>
  <c r="V2100" i="5"/>
  <c r="E2100" i="5" s="1"/>
  <c r="X2100" i="5" s="1"/>
  <c r="V2101" i="5"/>
  <c r="E2101" i="5"/>
  <c r="X2101" i="5" s="1"/>
  <c r="V2102" i="5"/>
  <c r="E2102" i="5"/>
  <c r="X2102" i="5" s="1"/>
  <c r="V2103" i="5"/>
  <c r="E2103" i="5"/>
  <c r="X2103" i="5" s="1"/>
  <c r="V2104" i="5"/>
  <c r="G2104" i="5" s="1"/>
  <c r="V2105" i="5"/>
  <c r="V2106" i="5"/>
  <c r="E2106" i="5"/>
  <c r="X2106" i="5" s="1"/>
  <c r="E2107" i="5"/>
  <c r="X2107" i="5" s="1"/>
  <c r="V2108" i="5"/>
  <c r="E2108" i="5" s="1"/>
  <c r="X2108" i="5" s="1"/>
  <c r="V2109" i="5"/>
  <c r="E2109" i="5"/>
  <c r="X2109" i="5" s="1"/>
  <c r="V2110" i="5"/>
  <c r="E2110" i="5" s="1"/>
  <c r="X2110" i="5" s="1"/>
  <c r="V2111" i="5"/>
  <c r="E2111" i="5" s="1"/>
  <c r="X2111" i="5" s="1"/>
  <c r="V2112" i="5"/>
  <c r="E2112" i="5" s="1"/>
  <c r="X2112" i="5" s="1"/>
  <c r="V2113" i="5"/>
  <c r="E2113" i="5"/>
  <c r="X2113" i="5" s="1"/>
  <c r="V2114" i="5"/>
  <c r="E2114" i="5"/>
  <c r="X2114" i="5" s="1"/>
  <c r="V2115" i="5"/>
  <c r="E2115" i="5"/>
  <c r="X2115" i="5" s="1"/>
  <c r="V2116" i="5"/>
  <c r="G2116" i="5" s="1"/>
  <c r="V2118" i="5"/>
  <c r="G2118" i="5" s="1"/>
  <c r="E2118" i="5"/>
  <c r="X2118" i="5" s="1"/>
  <c r="E2119" i="5"/>
  <c r="X2119" i="5" s="1"/>
  <c r="V2120" i="5"/>
  <c r="E2120" i="5"/>
  <c r="X2120" i="5" s="1"/>
  <c r="V2121" i="5"/>
  <c r="E2121" i="5"/>
  <c r="X2121" i="5" s="1"/>
  <c r="V2123" i="5"/>
  <c r="G2123" i="5" s="1"/>
  <c r="V2124" i="5"/>
  <c r="I2124" i="5" s="1"/>
  <c r="E2124" i="5"/>
  <c r="X2124" i="5" s="1"/>
  <c r="V2125" i="5"/>
  <c r="E2125" i="5"/>
  <c r="X2125" i="5" s="1"/>
  <c r="V2126" i="5"/>
  <c r="E2126" i="5" s="1"/>
  <c r="X2126" i="5" s="1"/>
  <c r="V2127" i="5"/>
  <c r="E2127" i="5" s="1"/>
  <c r="X2127" i="5" s="1"/>
  <c r="V2128" i="5"/>
  <c r="G2128" i="5" s="1"/>
  <c r="E2128" i="5"/>
  <c r="X2128" i="5" s="1"/>
  <c r="V2129" i="5"/>
  <c r="V2130" i="5"/>
  <c r="E2130" i="5"/>
  <c r="X2130" i="5" s="1"/>
  <c r="E2131" i="5"/>
  <c r="X2131" i="5" s="1"/>
  <c r="V2132" i="5"/>
  <c r="E2132" i="5"/>
  <c r="X2132" i="5" s="1"/>
  <c r="V2133" i="5"/>
  <c r="E2133" i="5" s="1"/>
  <c r="X2133" i="5" s="1"/>
  <c r="V2135" i="5"/>
  <c r="E2135" i="5" s="1"/>
  <c r="X2135" i="5" s="1"/>
  <c r="V2136" i="5"/>
  <c r="F2136" i="5" s="1"/>
  <c r="V2137" i="5"/>
  <c r="E2137" i="5"/>
  <c r="X2137" i="5" s="1"/>
  <c r="V2138" i="5"/>
  <c r="E2138" i="5"/>
  <c r="X2138" i="5" s="1"/>
  <c r="V2139" i="5"/>
  <c r="V2140" i="5"/>
  <c r="E2140" i="5"/>
  <c r="X2140" i="5" s="1"/>
  <c r="V2142" i="5"/>
  <c r="E2142" i="5"/>
  <c r="X2142" i="5" s="1"/>
  <c r="E2143" i="5"/>
  <c r="X2143" i="5" s="1"/>
  <c r="V2144" i="5"/>
  <c r="E2144" i="5"/>
  <c r="X2144" i="5" s="1"/>
  <c r="V2145" i="5"/>
  <c r="E2145" i="5" s="1"/>
  <c r="X2145" i="5" s="1"/>
  <c r="E2146" i="5"/>
  <c r="X2146" i="5" s="1"/>
  <c r="V2148" i="5"/>
  <c r="V2149" i="5"/>
  <c r="E2149" i="5"/>
  <c r="X2149" i="5" s="1"/>
  <c r="V2150" i="5"/>
  <c r="G2150" i="5" s="1"/>
  <c r="V2151" i="5"/>
  <c r="E2151" i="5"/>
  <c r="X2151" i="5" s="1"/>
  <c r="V2152" i="5"/>
  <c r="G2152" i="5" s="1"/>
  <c r="V2154" i="5"/>
  <c r="E2154" i="5"/>
  <c r="X2154" i="5" s="1"/>
  <c r="E2155" i="5"/>
  <c r="X2155" i="5" s="1"/>
  <c r="V2156" i="5"/>
  <c r="V2157" i="5"/>
  <c r="E2157" i="5"/>
  <c r="X2157" i="5" s="1"/>
  <c r="V2158" i="5"/>
  <c r="V2159" i="5"/>
  <c r="E2159" i="5" s="1"/>
  <c r="X2159" i="5" s="1"/>
  <c r="V2160" i="5"/>
  <c r="E2160" i="5" s="1"/>
  <c r="X2160" i="5" s="1"/>
  <c r="V2161" i="5"/>
  <c r="E2161" i="5"/>
  <c r="X2161" i="5" s="1"/>
  <c r="V2162" i="5"/>
  <c r="E2162" i="5"/>
  <c r="X2162" i="5" s="1"/>
  <c r="V2163" i="5"/>
  <c r="H2163" i="5" s="1"/>
  <c r="E2163" i="5"/>
  <c r="X2163" i="5" s="1"/>
  <c r="V2164" i="5"/>
  <c r="E2164" i="5"/>
  <c r="X2164" i="5" s="1"/>
  <c r="V2165" i="5"/>
  <c r="H2165" i="5" s="1"/>
  <c r="V2166" i="5"/>
  <c r="E2166" i="5"/>
  <c r="X2166" i="5" s="1"/>
  <c r="E2167" i="5"/>
  <c r="X2167" i="5" s="1"/>
  <c r="V2168" i="5"/>
  <c r="E2168" i="5"/>
  <c r="X2168" i="5" s="1"/>
  <c r="V2169" i="5"/>
  <c r="E2169" i="5"/>
  <c r="X2169" i="5" s="1"/>
  <c r="V2170" i="5"/>
  <c r="G2170" i="5" s="1"/>
  <c r="E2170" i="5"/>
  <c r="X2170" i="5" s="1"/>
  <c r="V2171" i="5"/>
  <c r="V2172" i="5"/>
  <c r="E2172" i="5"/>
  <c r="X2172" i="5" s="1"/>
  <c r="V2173" i="5"/>
  <c r="E2173" i="5"/>
  <c r="X2173" i="5" s="1"/>
  <c r="V2174" i="5"/>
  <c r="E2174" i="5" s="1"/>
  <c r="X2174" i="5" s="1"/>
  <c r="V2175" i="5"/>
  <c r="E2175" i="5" s="1"/>
  <c r="X2175" i="5" s="1"/>
  <c r="V2176" i="5"/>
  <c r="E2176" i="5" s="1"/>
  <c r="X2176" i="5" s="1"/>
  <c r="V2178" i="5"/>
  <c r="J2178" i="5" s="1"/>
  <c r="E2178" i="5"/>
  <c r="X2178" i="5" s="1"/>
  <c r="E2179" i="5"/>
  <c r="X2179" i="5" s="1"/>
  <c r="V2180" i="5"/>
  <c r="I2180" i="5" s="1"/>
  <c r="V2181" i="5"/>
  <c r="E2181" i="5" s="1"/>
  <c r="X2181" i="5" s="1"/>
  <c r="V2182" i="5"/>
  <c r="E2182" i="5" s="1"/>
  <c r="X2182" i="5" s="1"/>
  <c r="E2184" i="5"/>
  <c r="X2184" i="5" s="1"/>
  <c r="V2185" i="5"/>
  <c r="E2185" i="5"/>
  <c r="X2185" i="5" s="1"/>
  <c r="V2186" i="5"/>
  <c r="E2186" i="5" s="1"/>
  <c r="X2186" i="5" s="1"/>
  <c r="V2187" i="5"/>
  <c r="R2187" i="5" s="1"/>
  <c r="E2187" i="5"/>
  <c r="X2187" i="5" s="1"/>
  <c r="V2188" i="5"/>
  <c r="E2188" i="5"/>
  <c r="X2188" i="5" s="1"/>
  <c r="V2190" i="5"/>
  <c r="E2191" i="5"/>
  <c r="X2191" i="5" s="1"/>
  <c r="V2192" i="5"/>
  <c r="E2192" i="5"/>
  <c r="X2192" i="5" s="1"/>
  <c r="V2193" i="5"/>
  <c r="E2193" i="5"/>
  <c r="X2193" i="5" s="1"/>
  <c r="V2194" i="5"/>
  <c r="G2194" i="5" s="1"/>
  <c r="V2196" i="5"/>
  <c r="E2196" i="5" s="1"/>
  <c r="X2196" i="5" s="1"/>
  <c r="V2197" i="5"/>
  <c r="E2197" i="5"/>
  <c r="X2197" i="5" s="1"/>
  <c r="V2198" i="5"/>
  <c r="V2199" i="5"/>
  <c r="E2199" i="5"/>
  <c r="X2199" i="5" s="1"/>
  <c r="V2200" i="5"/>
  <c r="G2200" i="5" s="1"/>
  <c r="E2200" i="5"/>
  <c r="X2200" i="5" s="1"/>
  <c r="V2202" i="5"/>
  <c r="E2202" i="5"/>
  <c r="X2202" i="5" s="1"/>
  <c r="E2203" i="5"/>
  <c r="X2203" i="5" s="1"/>
  <c r="V2204" i="5"/>
  <c r="G2204" i="5" s="1"/>
  <c r="E2204" i="5"/>
  <c r="X2204" i="5" s="1"/>
  <c r="V2205" i="5"/>
  <c r="E2205" i="5" s="1"/>
  <c r="X2205" i="5" s="1"/>
  <c r="E2206" i="5"/>
  <c r="X2206" i="5" s="1"/>
  <c r="V2207" i="5"/>
  <c r="V2209" i="5"/>
  <c r="E2209" i="5"/>
  <c r="X2209" i="5" s="1"/>
  <c r="V2210" i="5"/>
  <c r="E2210" i="5"/>
  <c r="X2210" i="5" s="1"/>
  <c r="V2211" i="5"/>
  <c r="E2211" i="5" s="1"/>
  <c r="X2211" i="5" s="1"/>
  <c r="V2212" i="5"/>
  <c r="G2212" i="5" s="1"/>
  <c r="E2212" i="5"/>
  <c r="X2212" i="5" s="1"/>
  <c r="V2213" i="5"/>
  <c r="E2213" i="5" s="1"/>
  <c r="X2213" i="5" s="1"/>
  <c r="V2214" i="5"/>
  <c r="E2215" i="5"/>
  <c r="X2215" i="5" s="1"/>
  <c r="V2216" i="5"/>
  <c r="E2216" i="5"/>
  <c r="X2216" i="5" s="1"/>
  <c r="V2217" i="5"/>
  <c r="E2217" i="5"/>
  <c r="X2217" i="5" s="1"/>
  <c r="V2218" i="5"/>
  <c r="E2220" i="5"/>
  <c r="X2220" i="5" s="1"/>
  <c r="V2221" i="5"/>
  <c r="E2221" i="5"/>
  <c r="X2221" i="5" s="1"/>
  <c r="V2222" i="5"/>
  <c r="E2222" i="5" s="1"/>
  <c r="X2222" i="5" s="1"/>
  <c r="V2223" i="5"/>
  <c r="E2223" i="5" s="1"/>
  <c r="X2223" i="5" s="1"/>
  <c r="V2224" i="5"/>
  <c r="G2224" i="5" s="1"/>
  <c r="E2224" i="5"/>
  <c r="X2224" i="5" s="1"/>
  <c r="V2226" i="5"/>
  <c r="E2226" i="5" s="1"/>
  <c r="X2226" i="5" s="1"/>
  <c r="E2227" i="5"/>
  <c r="X2227" i="5" s="1"/>
  <c r="V2228" i="5"/>
  <c r="E2228" i="5"/>
  <c r="X2228" i="5" s="1"/>
  <c r="V2229" i="5"/>
  <c r="E2229" i="5" s="1"/>
  <c r="X2229" i="5" s="1"/>
  <c r="V2230" i="5"/>
  <c r="E2230" i="5" s="1"/>
  <c r="X2230" i="5" s="1"/>
  <c r="V2231" i="5"/>
  <c r="E2231" i="5" s="1"/>
  <c r="X2231" i="5" s="1"/>
  <c r="V2233" i="5"/>
  <c r="E2233" i="5"/>
  <c r="X2233" i="5" s="1"/>
  <c r="V2234" i="5"/>
  <c r="J2234" i="5" s="1"/>
  <c r="V2235" i="5"/>
  <c r="E2235" i="5"/>
  <c r="X2235" i="5" s="1"/>
  <c r="V2236" i="5"/>
  <c r="E2236" i="5"/>
  <c r="X2236" i="5" s="1"/>
  <c r="V2238" i="5"/>
  <c r="E2238" i="5" s="1"/>
  <c r="X2238" i="5" s="1"/>
  <c r="E2239" i="5"/>
  <c r="X2239" i="5" s="1"/>
  <c r="V2240" i="5"/>
  <c r="E2240" i="5"/>
  <c r="X2240" i="5" s="1"/>
  <c r="V2241" i="5"/>
  <c r="E2241" i="5"/>
  <c r="X2241" i="5" s="1"/>
  <c r="V2242" i="5"/>
  <c r="E2242" i="5" s="1"/>
  <c r="X2242" i="5" s="1"/>
  <c r="V2245" i="5"/>
  <c r="E2245" i="5"/>
  <c r="X2245" i="5" s="1"/>
  <c r="V2246" i="5"/>
  <c r="E2246" i="5"/>
  <c r="X2246" i="5" s="1"/>
  <c r="V2247" i="5"/>
  <c r="E2247" i="5" s="1"/>
  <c r="X2247" i="5" s="1"/>
  <c r="V2248" i="5"/>
  <c r="G2248" i="5" s="1"/>
  <c r="E2248" i="5"/>
  <c r="X2248" i="5" s="1"/>
  <c r="V2250" i="5"/>
  <c r="E2250" i="5"/>
  <c r="X2250" i="5" s="1"/>
  <c r="E2251" i="5"/>
  <c r="X2251" i="5" s="1"/>
  <c r="V2252" i="5"/>
  <c r="G2252" i="5" s="1"/>
  <c r="V2253" i="5"/>
  <c r="E2253" i="5"/>
  <c r="X2253" i="5" s="1"/>
  <c r="V2254" i="5"/>
  <c r="V2256" i="5"/>
  <c r="E2256" i="5"/>
  <c r="X2256" i="5" s="1"/>
  <c r="V2257" i="5"/>
  <c r="E2257" i="5"/>
  <c r="X2257" i="5" s="1"/>
  <c r="V2258" i="5"/>
  <c r="E2258" i="5"/>
  <c r="X2258" i="5" s="1"/>
  <c r="V2259" i="5"/>
  <c r="E2259" i="5"/>
  <c r="X2259" i="5" s="1"/>
  <c r="V2260" i="5"/>
  <c r="E2260" i="5" s="1"/>
  <c r="X2260" i="5" s="1"/>
  <c r="V2261" i="5"/>
  <c r="V2262" i="5"/>
  <c r="E2262" i="5"/>
  <c r="X2262" i="5" s="1"/>
  <c r="E2263" i="5"/>
  <c r="X2263" i="5" s="1"/>
  <c r="V2264" i="5"/>
  <c r="E2264" i="5"/>
  <c r="X2264" i="5" s="1"/>
  <c r="V2265" i="5"/>
  <c r="E2265" i="5"/>
  <c r="X2265" i="5" s="1"/>
  <c r="V2266" i="5"/>
  <c r="E2266" i="5"/>
  <c r="X2266" i="5" s="1"/>
  <c r="V2267" i="5"/>
  <c r="V2268" i="5"/>
  <c r="G2268" i="5" s="1"/>
  <c r="E2268" i="5"/>
  <c r="X2268" i="5" s="1"/>
  <c r="V2269" i="5"/>
  <c r="E2269" i="5"/>
  <c r="X2269" i="5" s="1"/>
  <c r="V2270" i="5"/>
  <c r="E2270" i="5" s="1"/>
  <c r="X2270" i="5" s="1"/>
  <c r="V2271" i="5"/>
  <c r="E2271" i="5" s="1"/>
  <c r="X2271" i="5" s="1"/>
  <c r="V2272" i="5"/>
  <c r="G2272" i="5" s="1"/>
  <c r="E2272" i="5"/>
  <c r="X2272" i="5" s="1"/>
  <c r="V2273" i="5"/>
  <c r="V2274" i="5"/>
  <c r="E2274" i="5"/>
  <c r="X2274" i="5" s="1"/>
  <c r="E2275" i="5"/>
  <c r="X2275" i="5" s="1"/>
  <c r="V2276" i="5"/>
  <c r="E2276" i="5"/>
  <c r="X2276" i="5" s="1"/>
  <c r="V2277" i="5"/>
  <c r="E2277" i="5" s="1"/>
  <c r="X2277" i="5" s="1"/>
  <c r="V2278" i="5"/>
  <c r="E2278" i="5" s="1"/>
  <c r="X2278" i="5" s="1"/>
  <c r="V2279" i="5"/>
  <c r="E2279" i="5" s="1"/>
  <c r="X2279" i="5" s="1"/>
  <c r="V2280" i="5"/>
  <c r="E2280" i="5" s="1"/>
  <c r="X2280" i="5" s="1"/>
  <c r="V2281" i="5"/>
  <c r="E2281" i="5"/>
  <c r="X2281" i="5" s="1"/>
  <c r="V2282" i="5"/>
  <c r="V2283" i="5"/>
  <c r="E2283" i="5" s="1"/>
  <c r="X2283" i="5" s="1"/>
  <c r="V2284" i="5"/>
  <c r="E2284" i="5"/>
  <c r="X2284" i="5" s="1"/>
  <c r="V2286" i="5"/>
  <c r="E2286" i="5"/>
  <c r="X2286" i="5" s="1"/>
  <c r="E2287" i="5"/>
  <c r="X2287" i="5" s="1"/>
  <c r="V2288" i="5"/>
  <c r="E2288" i="5"/>
  <c r="X2288" i="5" s="1"/>
  <c r="V2289" i="5"/>
  <c r="E2289" i="5"/>
  <c r="X2289" i="5" s="1"/>
  <c r="V2290" i="5"/>
  <c r="H2290" i="5" s="1"/>
  <c r="E2290" i="5"/>
  <c r="X2290" i="5" s="1"/>
  <c r="V2292" i="5"/>
  <c r="V2293" i="5"/>
  <c r="E2293" i="5"/>
  <c r="X2293" i="5" s="1"/>
  <c r="V2294" i="5"/>
  <c r="E2294" i="5"/>
  <c r="X2294" i="5" s="1"/>
  <c r="V2295" i="5"/>
  <c r="E2295" i="5" s="1"/>
  <c r="X2295" i="5" s="1"/>
  <c r="V2296" i="5"/>
  <c r="G2296" i="5" s="1"/>
  <c r="E2296" i="5"/>
  <c r="X2296" i="5" s="1"/>
  <c r="V2297" i="5"/>
  <c r="V2298" i="5"/>
  <c r="E2298" i="5"/>
  <c r="X2298" i="5" s="1"/>
  <c r="E2299" i="5"/>
  <c r="X2299" i="5" s="1"/>
  <c r="V2300" i="5"/>
  <c r="R2300" i="5" s="1"/>
  <c r="V2301" i="5"/>
  <c r="V2302" i="5"/>
  <c r="E2302" i="5" s="1"/>
  <c r="X2302" i="5" s="1"/>
  <c r="V2304" i="5"/>
  <c r="F2304" i="5" s="1"/>
  <c r="V2305" i="5"/>
  <c r="E2305" i="5"/>
  <c r="X2305" i="5" s="1"/>
  <c r="V2306" i="5"/>
  <c r="E2306" i="5"/>
  <c r="X2306" i="5" s="1"/>
  <c r="V2307" i="5"/>
  <c r="V2308" i="5"/>
  <c r="E2308" i="5" s="1"/>
  <c r="X2308" i="5" s="1"/>
  <c r="V2310" i="5"/>
  <c r="E2310" i="5"/>
  <c r="X2310" i="5" s="1"/>
  <c r="E2311" i="5"/>
  <c r="X2311" i="5" s="1"/>
  <c r="V2312" i="5"/>
  <c r="E2312" i="5"/>
  <c r="X2312" i="5" s="1"/>
  <c r="V2313" i="5"/>
  <c r="E2313" i="5"/>
  <c r="X2313" i="5" s="1"/>
  <c r="V2314" i="5"/>
  <c r="E2314" i="5" s="1"/>
  <c r="X2314" i="5" s="1"/>
  <c r="V2315" i="5"/>
  <c r="V2316" i="5"/>
  <c r="E2316" i="5" s="1"/>
  <c r="X2316" i="5" s="1"/>
  <c r="V2317" i="5"/>
  <c r="E2317" i="5"/>
  <c r="X2317" i="5" s="1"/>
  <c r="V2318" i="5"/>
  <c r="E2318" i="5" s="1"/>
  <c r="X2318" i="5" s="1"/>
  <c r="V2319" i="5"/>
  <c r="E2319" i="5" s="1"/>
  <c r="X2319" i="5" s="1"/>
  <c r="V2320" i="5"/>
  <c r="G2320" i="5" s="1"/>
  <c r="E2320" i="5"/>
  <c r="X2320" i="5" s="1"/>
  <c r="V2322" i="5"/>
  <c r="R2322" i="5" s="1"/>
  <c r="E2322" i="5"/>
  <c r="X2322" i="5" s="1"/>
  <c r="E2323" i="5"/>
  <c r="X2323" i="5" s="1"/>
  <c r="V2324" i="5"/>
  <c r="V2325" i="5"/>
  <c r="E2325" i="5" s="1"/>
  <c r="X2325" i="5" s="1"/>
  <c r="V2326" i="5"/>
  <c r="V2328" i="5"/>
  <c r="E2328" i="5"/>
  <c r="X2328" i="5" s="1"/>
  <c r="V2329" i="5"/>
  <c r="E2329" i="5"/>
  <c r="X2329" i="5" s="1"/>
  <c r="V2330" i="5"/>
  <c r="E2330" i="5" s="1"/>
  <c r="X2330" i="5" s="1"/>
  <c r="V2331" i="5"/>
  <c r="F2331" i="5" s="1"/>
  <c r="E2331" i="5"/>
  <c r="X2331" i="5" s="1"/>
  <c r="V2332" i="5"/>
  <c r="E2332" i="5"/>
  <c r="X2332" i="5" s="1"/>
  <c r="V2334" i="5"/>
  <c r="E2335" i="5"/>
  <c r="X2335" i="5" s="1"/>
  <c r="V2336" i="5"/>
  <c r="E2336" i="5" s="1"/>
  <c r="X2336" i="5" s="1"/>
  <c r="V2337" i="5"/>
  <c r="V2338" i="5"/>
  <c r="E2338" i="5" s="1"/>
  <c r="X2338" i="5" s="1"/>
  <c r="V2340" i="5"/>
  <c r="E2340" i="5" s="1"/>
  <c r="X2340" i="5" s="1"/>
  <c r="V2341" i="5"/>
  <c r="E2341" i="5"/>
  <c r="X2341" i="5" s="1"/>
  <c r="V2342" i="5"/>
  <c r="V2343" i="5"/>
  <c r="E2343" i="5"/>
  <c r="X2343" i="5" s="1"/>
  <c r="V2344" i="5"/>
  <c r="G2344" i="5" s="1"/>
  <c r="E2344" i="5"/>
  <c r="X2344" i="5" s="1"/>
  <c r="V2345" i="5"/>
  <c r="V2346" i="5"/>
  <c r="E2346" i="5"/>
  <c r="X2346" i="5" s="1"/>
  <c r="E2347" i="5"/>
  <c r="X2347" i="5" s="1"/>
  <c r="V2348" i="5"/>
  <c r="E2348" i="5"/>
  <c r="X2348" i="5" s="1"/>
  <c r="V2349" i="5"/>
  <c r="V2350" i="5"/>
  <c r="R2350" i="5" s="1"/>
  <c r="E2350" i="5"/>
  <c r="X2350" i="5" s="1"/>
  <c r="V2351" i="5"/>
  <c r="E2351" i="5" s="1"/>
  <c r="X2351" i="5" s="1"/>
  <c r="V2352" i="5"/>
  <c r="E2352" i="5" s="1"/>
  <c r="X2352" i="5" s="1"/>
  <c r="V2353" i="5"/>
  <c r="E2353" i="5"/>
  <c r="X2353" i="5" s="1"/>
  <c r="V2354" i="5"/>
  <c r="E2354" i="5"/>
  <c r="X2354" i="5" s="1"/>
  <c r="V2355" i="5"/>
  <c r="E2355" i="5"/>
  <c r="X2355" i="5" s="1"/>
  <c r="V2356" i="5"/>
  <c r="G2356" i="5" s="1"/>
  <c r="E2356" i="5"/>
  <c r="X2356" i="5" s="1"/>
  <c r="V2358" i="5"/>
  <c r="G2358" i="5" s="1"/>
  <c r="E2358" i="5"/>
  <c r="X2358" i="5" s="1"/>
  <c r="E2359" i="5"/>
  <c r="X2359" i="5" s="1"/>
  <c r="V2360" i="5"/>
  <c r="E2360" i="5"/>
  <c r="X2360" i="5" s="1"/>
  <c r="V2361" i="5"/>
  <c r="E2361" i="5"/>
  <c r="X2361" i="5" s="1"/>
  <c r="E2362" i="5"/>
  <c r="X2362" i="5" s="1"/>
  <c r="V2363" i="5"/>
  <c r="V2365" i="5"/>
  <c r="E2365" i="5"/>
  <c r="X2365" i="5" s="1"/>
  <c r="V2366" i="5"/>
  <c r="V2367" i="5"/>
  <c r="V2368" i="5"/>
  <c r="E2368" i="5" s="1"/>
  <c r="X2368" i="5" s="1"/>
  <c r="V2370" i="5"/>
  <c r="E2370" i="5"/>
  <c r="X2370" i="5" s="1"/>
  <c r="E2371" i="5"/>
  <c r="X2371" i="5" s="1"/>
  <c r="V2372" i="5"/>
  <c r="V2373" i="5"/>
  <c r="E2373" i="5" s="1"/>
  <c r="X2373" i="5" s="1"/>
  <c r="V2374" i="5"/>
  <c r="E2374" i="5" s="1"/>
  <c r="X2374" i="5" s="1"/>
  <c r="V2375" i="5"/>
  <c r="E2375" i="5" s="1"/>
  <c r="X2375" i="5" s="1"/>
  <c r="V2376" i="5"/>
  <c r="E2376" i="5"/>
  <c r="X2376" i="5" s="1"/>
  <c r="V2377" i="5"/>
  <c r="E2377" i="5"/>
  <c r="X2377" i="5" s="1"/>
  <c r="V2378" i="5"/>
  <c r="E2378" i="5"/>
  <c r="X2378" i="5" s="1"/>
  <c r="V2379" i="5"/>
  <c r="V2380" i="5"/>
  <c r="E2380" i="5"/>
  <c r="X2380" i="5" s="1"/>
  <c r="V2382" i="5"/>
  <c r="E2382" i="5" s="1"/>
  <c r="X2382" i="5" s="1"/>
  <c r="E2383" i="5"/>
  <c r="X2383" i="5" s="1"/>
  <c r="V2384" i="5"/>
  <c r="E2384" i="5"/>
  <c r="X2384" i="5" s="1"/>
  <c r="V2385" i="5"/>
  <c r="E2385" i="5"/>
  <c r="X2385" i="5" s="1"/>
  <c r="V2386" i="5"/>
  <c r="G2386" i="5" s="1"/>
  <c r="V2388" i="5"/>
  <c r="V2389" i="5"/>
  <c r="E2389" i="5"/>
  <c r="X2389" i="5" s="1"/>
  <c r="V2390" i="5"/>
  <c r="E2390" i="5" s="1"/>
  <c r="X2390" i="5" s="1"/>
  <c r="V2391" i="5"/>
  <c r="E2391" i="5"/>
  <c r="X2391" i="5" s="1"/>
  <c r="V2392" i="5"/>
  <c r="V2394" i="5"/>
  <c r="E2394" i="5"/>
  <c r="X2394" i="5" s="1"/>
  <c r="E2395" i="5"/>
  <c r="X2395" i="5" s="1"/>
  <c r="V2396" i="5"/>
  <c r="E2396" i="5" s="1"/>
  <c r="X2396" i="5" s="1"/>
  <c r="V2397" i="5"/>
  <c r="E2397" i="5"/>
  <c r="X2397" i="5" s="1"/>
  <c r="V2398" i="5"/>
  <c r="E2398" i="5" s="1"/>
  <c r="X2398" i="5" s="1"/>
  <c r="V2399" i="5"/>
  <c r="V2401" i="5"/>
  <c r="E2401" i="5"/>
  <c r="X2401" i="5" s="1"/>
  <c r="V2402" i="5"/>
  <c r="E2402" i="5"/>
  <c r="X2402" i="5" s="1"/>
  <c r="V2403" i="5"/>
  <c r="V2404" i="5"/>
  <c r="V2406" i="5"/>
  <c r="E2406" i="5" s="1"/>
  <c r="X2406" i="5" s="1"/>
  <c r="E2407" i="5"/>
  <c r="X2407" i="5" s="1"/>
  <c r="V2408" i="5"/>
  <c r="E2408" i="5"/>
  <c r="X2408" i="5" s="1"/>
  <c r="V2409" i="5"/>
  <c r="E2409" i="5"/>
  <c r="X2409" i="5" s="1"/>
  <c r="V2410" i="5"/>
  <c r="E2410" i="5"/>
  <c r="X2410" i="5" s="1"/>
  <c r="V2411" i="5"/>
  <c r="F2411" i="5" s="1"/>
  <c r="E2411" i="5"/>
  <c r="X2411" i="5" s="1"/>
  <c r="V2413" i="5"/>
  <c r="E2413" i="5"/>
  <c r="X2413" i="5" s="1"/>
  <c r="E2414" i="5"/>
  <c r="X2414" i="5" s="1"/>
  <c r="V2415" i="5"/>
  <c r="E2415" i="5"/>
  <c r="X2415" i="5" s="1"/>
  <c r="V2416" i="5"/>
  <c r="G2416" i="5" s="1"/>
  <c r="V2418" i="5"/>
  <c r="E2419" i="5"/>
  <c r="X2419" i="5" s="1"/>
  <c r="V2420" i="5"/>
  <c r="E2420" i="5" s="1"/>
  <c r="X2420" i="5" s="1"/>
  <c r="V2421" i="5"/>
  <c r="E2421" i="5" s="1"/>
  <c r="X2421" i="5" s="1"/>
  <c r="V2422" i="5"/>
  <c r="I2422" i="5" s="1"/>
  <c r="E2422" i="5"/>
  <c r="X2422" i="5" s="1"/>
  <c r="V2423" i="5"/>
  <c r="E2423" i="5" s="1"/>
  <c r="X2423" i="5" s="1"/>
  <c r="V2424" i="5"/>
  <c r="E2424" i="5" s="1"/>
  <c r="X2424" i="5" s="1"/>
  <c r="V2425" i="5"/>
  <c r="E2425" i="5"/>
  <c r="X2425" i="5" s="1"/>
  <c r="V2426" i="5"/>
  <c r="E2426" i="5" s="1"/>
  <c r="X2426" i="5" s="1"/>
  <c r="V2427" i="5"/>
  <c r="E2427" i="5" s="1"/>
  <c r="X2427" i="5" s="1"/>
  <c r="V2428" i="5"/>
  <c r="G2428" i="5" s="1"/>
  <c r="E2428" i="5"/>
  <c r="X2428" i="5" s="1"/>
  <c r="V2429" i="5"/>
  <c r="E2429" i="5" s="1"/>
  <c r="X2429" i="5" s="1"/>
  <c r="V2430" i="5"/>
  <c r="E2431" i="5"/>
  <c r="X2431" i="5" s="1"/>
  <c r="V2432" i="5"/>
  <c r="R2432" i="5" s="1"/>
  <c r="V2433" i="5"/>
  <c r="E2433" i="5"/>
  <c r="X2433" i="5" s="1"/>
  <c r="E2434" i="5"/>
  <c r="X2434" i="5" s="1"/>
  <c r="V2436" i="5"/>
  <c r="E2436" i="5" s="1"/>
  <c r="X2436" i="5" s="1"/>
  <c r="V2437" i="5"/>
  <c r="E2437" i="5"/>
  <c r="X2437" i="5" s="1"/>
  <c r="V2438" i="5"/>
  <c r="E2438" i="5"/>
  <c r="X2438" i="5" s="1"/>
  <c r="V2439" i="5"/>
  <c r="E2439" i="5"/>
  <c r="X2439" i="5" s="1"/>
  <c r="V2440" i="5"/>
  <c r="E2440" i="5" s="1"/>
  <c r="X2440" i="5" s="1"/>
  <c r="V2442" i="5"/>
  <c r="E2442" i="5"/>
  <c r="X2442" i="5" s="1"/>
  <c r="E2443" i="5"/>
  <c r="X2443" i="5" s="1"/>
  <c r="V2444" i="5"/>
  <c r="E2444" i="5"/>
  <c r="X2444" i="5" s="1"/>
  <c r="V2445" i="5"/>
  <c r="V2446" i="5"/>
  <c r="E2446" i="5" s="1"/>
  <c r="X2446" i="5" s="1"/>
  <c r="V2447" i="5"/>
  <c r="E2447" i="5" s="1"/>
  <c r="X2447" i="5" s="1"/>
  <c r="V2449" i="5"/>
  <c r="E2449" i="5"/>
  <c r="X2449" i="5" s="1"/>
  <c r="V2450" i="5"/>
  <c r="E2450" i="5"/>
  <c r="X2450" i="5" s="1"/>
  <c r="V2451" i="5"/>
  <c r="E2451" i="5" s="1"/>
  <c r="X2451" i="5" s="1"/>
  <c r="V2452" i="5"/>
  <c r="G2452" i="5" s="1"/>
  <c r="E2452" i="5"/>
  <c r="X2452" i="5" s="1"/>
  <c r="V2453" i="5"/>
  <c r="E2453" i="5"/>
  <c r="X2453" i="5" s="1"/>
  <c r="V2454" i="5"/>
  <c r="E2454" i="5" s="1"/>
  <c r="X2454" i="5" s="1"/>
  <c r="E2455" i="5"/>
  <c r="X2455" i="5" s="1"/>
  <c r="V2456" i="5"/>
  <c r="E2456" i="5" s="1"/>
  <c r="X2456" i="5" s="1"/>
  <c r="V2457" i="5"/>
  <c r="E2458" i="5"/>
  <c r="X2458" i="5" s="1"/>
  <c r="V2459" i="5"/>
  <c r="E2459" i="5" s="1"/>
  <c r="X2459" i="5" s="1"/>
  <c r="V2460" i="5"/>
  <c r="E2460" i="5"/>
  <c r="X2460" i="5" s="1"/>
  <c r="V2461" i="5"/>
  <c r="E2461" i="5"/>
  <c r="X2461" i="5" s="1"/>
  <c r="V2462" i="5"/>
  <c r="E2462" i="5"/>
  <c r="X2462" i="5" s="1"/>
  <c r="V2463" i="5"/>
  <c r="E2463" i="5" s="1"/>
  <c r="X2463" i="5" s="1"/>
  <c r="V2464" i="5"/>
  <c r="E2464" i="5"/>
  <c r="X2464" i="5" s="1"/>
  <c r="V2466" i="5"/>
  <c r="H2466" i="5" s="1"/>
  <c r="E2466" i="5"/>
  <c r="X2466" i="5" s="1"/>
  <c r="E2467" i="5"/>
  <c r="X2467" i="5" s="1"/>
  <c r="V2468" i="5"/>
  <c r="E2468" i="5"/>
  <c r="X2468" i="5" s="1"/>
  <c r="V2469" i="5"/>
  <c r="E2469" i="5"/>
  <c r="X2469" i="5" s="1"/>
  <c r="V2470" i="5"/>
  <c r="V2472" i="5"/>
  <c r="E2472" i="5" s="1"/>
  <c r="X2472" i="5" s="1"/>
  <c r="V2473" i="5"/>
  <c r="E2473" i="5"/>
  <c r="X2473" i="5" s="1"/>
  <c r="V2474" i="5"/>
  <c r="V2475" i="5"/>
  <c r="E2475" i="5"/>
  <c r="X2475" i="5" s="1"/>
  <c r="V2476" i="5"/>
  <c r="V2477" i="5"/>
  <c r="H2477" i="5" s="1"/>
  <c r="E2477" i="5"/>
  <c r="X2477" i="5" s="1"/>
  <c r="V2478" i="5"/>
  <c r="E2478" i="5"/>
  <c r="X2478" i="5" s="1"/>
  <c r="E2479" i="5"/>
  <c r="X2479" i="5" s="1"/>
  <c r="V2480" i="5"/>
  <c r="E2480" i="5"/>
  <c r="X2480" i="5" s="1"/>
  <c r="V2481" i="5"/>
  <c r="E2481" i="5" s="1"/>
  <c r="X2481" i="5" s="1"/>
  <c r="E2482" i="5"/>
  <c r="X2482" i="5" s="1"/>
  <c r="E2483" i="5"/>
  <c r="X2483" i="5" s="1"/>
  <c r="V2484" i="5"/>
  <c r="V2485" i="5"/>
  <c r="E2485" i="5"/>
  <c r="X2485" i="5" s="1"/>
  <c r="V2486" i="5"/>
  <c r="E2486" i="5"/>
  <c r="X2486" i="5" s="1"/>
  <c r="V2487" i="5"/>
  <c r="E2487" i="5" s="1"/>
  <c r="X2487" i="5" s="1"/>
  <c r="V2488" i="5"/>
  <c r="G2488" i="5" s="1"/>
  <c r="E2488" i="5"/>
  <c r="X2488" i="5" s="1"/>
  <c r="V2490" i="5"/>
  <c r="G2490" i="5" s="1"/>
  <c r="E2490" i="5"/>
  <c r="X2490" i="5" s="1"/>
  <c r="E2491" i="5"/>
  <c r="X2491" i="5" s="1"/>
  <c r="V2492" i="5"/>
  <c r="V2493" i="5"/>
  <c r="E2493" i="5"/>
  <c r="V2494" i="5"/>
  <c r="I2494" i="5" s="1"/>
  <c r="E2496" i="5"/>
  <c r="V2497" i="5"/>
  <c r="E2497" i="5"/>
  <c r="V2498" i="5"/>
  <c r="I2498" i="5" s="1"/>
  <c r="V2499" i="5"/>
  <c r="G2499" i="5" s="1"/>
  <c r="E2499" i="5"/>
  <c r="V2500" i="5"/>
  <c r="V2502" i="5"/>
  <c r="E2502" i="5"/>
  <c r="E2503" i="5"/>
  <c r="X2503" i="5" s="1"/>
  <c r="G104" i="5"/>
  <c r="G105" i="5"/>
  <c r="G106" i="5"/>
  <c r="G107" i="5"/>
  <c r="G108" i="5"/>
  <c r="G109" i="5"/>
  <c r="G110" i="5"/>
  <c r="G112" i="5"/>
  <c r="G114" i="5"/>
  <c r="G116" i="5"/>
  <c r="G117" i="5"/>
  <c r="G118" i="5"/>
  <c r="G119" i="5"/>
  <c r="G120" i="5"/>
  <c r="G121" i="5"/>
  <c r="G122" i="5"/>
  <c r="G123" i="5"/>
  <c r="G126" i="5"/>
  <c r="G127" i="5"/>
  <c r="G128" i="5"/>
  <c r="G129" i="5"/>
  <c r="G130" i="5"/>
  <c r="G131" i="5"/>
  <c r="G132" i="5"/>
  <c r="G133" i="5"/>
  <c r="G135" i="5"/>
  <c r="G137" i="5"/>
  <c r="G138" i="5"/>
  <c r="G141" i="5"/>
  <c r="G142" i="5"/>
  <c r="G143" i="5"/>
  <c r="G144" i="5"/>
  <c r="G145" i="5"/>
  <c r="G146" i="5"/>
  <c r="G147" i="5"/>
  <c r="G149" i="5"/>
  <c r="G150" i="5"/>
  <c r="G151" i="5"/>
  <c r="G152" i="5"/>
  <c r="G153" i="5"/>
  <c r="G154" i="5"/>
  <c r="G155" i="5"/>
  <c r="G156" i="5"/>
  <c r="G157" i="5"/>
  <c r="G158" i="5"/>
  <c r="G159" i="5"/>
  <c r="G160" i="5"/>
  <c r="G161" i="5"/>
  <c r="G162" i="5"/>
  <c r="G163" i="5"/>
  <c r="G164" i="5"/>
  <c r="G165" i="5"/>
  <c r="G166" i="5"/>
  <c r="G167" i="5"/>
  <c r="G168" i="5"/>
  <c r="G169" i="5"/>
  <c r="G170" i="5"/>
  <c r="G171" i="5"/>
  <c r="G173" i="5"/>
  <c r="G174" i="5"/>
  <c r="G175" i="5"/>
  <c r="G176" i="5"/>
  <c r="G179" i="5"/>
  <c r="G180" i="5"/>
  <c r="G182" i="5"/>
  <c r="G183" i="5"/>
  <c r="G185" i="5"/>
  <c r="G186" i="5"/>
  <c r="G187" i="5"/>
  <c r="G188" i="5"/>
  <c r="G189" i="5"/>
  <c r="G192" i="5"/>
  <c r="G193" i="5"/>
  <c r="G194" i="5"/>
  <c r="G195" i="5"/>
  <c r="G196" i="5"/>
  <c r="G198" i="5"/>
  <c r="G199" i="5"/>
  <c r="G200" i="5"/>
  <c r="G201" i="5"/>
  <c r="G204" i="5"/>
  <c r="G205" i="5"/>
  <c r="G206" i="5"/>
  <c r="G207" i="5"/>
  <c r="G209" i="5"/>
  <c r="G210" i="5"/>
  <c r="G211" i="5"/>
  <c r="G212" i="5"/>
  <c r="G213" i="5"/>
  <c r="G214" i="5"/>
  <c r="G217" i="5"/>
  <c r="G218" i="5"/>
  <c r="G219" i="5"/>
  <c r="G221" i="5"/>
  <c r="G222" i="5"/>
  <c r="G223" i="5"/>
  <c r="G224" i="5"/>
  <c r="G225" i="5"/>
  <c r="G226" i="5"/>
  <c r="G227" i="5"/>
  <c r="G229" i="5"/>
  <c r="G230" i="5"/>
  <c r="G231" i="5"/>
  <c r="G232" i="5"/>
  <c r="G233" i="5"/>
  <c r="G234" i="5"/>
  <c r="G235" i="5"/>
  <c r="G236" i="5"/>
  <c r="G237" i="5"/>
  <c r="G239" i="5"/>
  <c r="G241" i="5"/>
  <c r="G242" i="5"/>
  <c r="G243" i="5"/>
  <c r="G244" i="5"/>
  <c r="G245" i="5"/>
  <c r="G246" i="5"/>
  <c r="G247" i="5"/>
  <c r="G248" i="5"/>
  <c r="G249" i="5"/>
  <c r="G250" i="5"/>
  <c r="G255" i="5"/>
  <c r="G258" i="5"/>
  <c r="G259" i="5"/>
  <c r="G260" i="5"/>
  <c r="G261" i="5"/>
  <c r="G262" i="5"/>
  <c r="G263" i="5"/>
  <c r="G264" i="5"/>
  <c r="G265" i="5"/>
  <c r="G266" i="5"/>
  <c r="G267" i="5"/>
  <c r="G268" i="5"/>
  <c r="G270" i="5"/>
  <c r="G271" i="5"/>
  <c r="G272" i="5"/>
  <c r="G273" i="5"/>
  <c r="G274" i="5"/>
  <c r="G275" i="5"/>
  <c r="G276" i="5"/>
  <c r="G277" i="5"/>
  <c r="G278" i="5"/>
  <c r="G279" i="5"/>
  <c r="G282" i="5"/>
  <c r="G283" i="5"/>
  <c r="G284" i="5"/>
  <c r="G285" i="5"/>
  <c r="G286" i="5"/>
  <c r="G287" i="5"/>
  <c r="G288" i="5"/>
  <c r="G289" i="5"/>
  <c r="G290" i="5"/>
  <c r="G291" i="5"/>
  <c r="G294" i="5"/>
  <c r="G296" i="5"/>
  <c r="G297" i="5"/>
  <c r="G298" i="5"/>
  <c r="G299" i="5"/>
  <c r="G300" i="5"/>
  <c r="G301" i="5"/>
  <c r="G302" i="5"/>
  <c r="G303" i="5"/>
  <c r="G306" i="5"/>
  <c r="G307" i="5"/>
  <c r="G308" i="5"/>
  <c r="G309" i="5"/>
  <c r="G310" i="5"/>
  <c r="G311" i="5"/>
  <c r="G312" i="5"/>
  <c r="G313" i="5"/>
  <c r="G314" i="5"/>
  <c r="G315" i="5"/>
  <c r="G316" i="5"/>
  <c r="G318" i="5"/>
  <c r="G319" i="5"/>
  <c r="G320" i="5"/>
  <c r="G321" i="5"/>
  <c r="G322" i="5"/>
  <c r="G323" i="5"/>
  <c r="G324" i="5"/>
  <c r="G325" i="5"/>
  <c r="G326" i="5"/>
  <c r="G327" i="5"/>
  <c r="G328" i="5"/>
  <c r="G330" i="5"/>
  <c r="G332" i="5"/>
  <c r="G333" i="5"/>
  <c r="G334" i="5"/>
  <c r="G335" i="5"/>
  <c r="G336" i="5"/>
  <c r="G337" i="5"/>
  <c r="G338" i="5"/>
  <c r="G339" i="5"/>
  <c r="G340" i="5"/>
  <c r="G342" i="5"/>
  <c r="G343" i="5"/>
  <c r="G344" i="5"/>
  <c r="G345" i="5"/>
  <c r="G346" i="5"/>
  <c r="G347" i="5"/>
  <c r="G348" i="5"/>
  <c r="G349" i="5"/>
  <c r="G350" i="5"/>
  <c r="G351" i="5"/>
  <c r="G354" i="5"/>
  <c r="G355" i="5"/>
  <c r="G356" i="5"/>
  <c r="G357" i="5"/>
  <c r="G358" i="5"/>
  <c r="G359" i="5"/>
  <c r="G360" i="5"/>
  <c r="G361" i="5"/>
  <c r="G362" i="5"/>
  <c r="G363" i="5"/>
  <c r="G365" i="5"/>
  <c r="G366" i="5"/>
  <c r="G367" i="5"/>
  <c r="G368" i="5"/>
  <c r="G369" i="5"/>
  <c r="G370" i="5"/>
  <c r="G371" i="5"/>
  <c r="G372" i="5"/>
  <c r="G373" i="5"/>
  <c r="G374" i="5"/>
  <c r="G375" i="5"/>
  <c r="G377" i="5"/>
  <c r="G378" i="5"/>
  <c r="G379" i="5"/>
  <c r="G380" i="5"/>
  <c r="G381" i="5"/>
  <c r="G382" i="5"/>
  <c r="G384" i="5"/>
  <c r="G385" i="5"/>
  <c r="G386" i="5"/>
  <c r="G387" i="5"/>
  <c r="G388" i="5"/>
  <c r="G389" i="5"/>
  <c r="G390" i="5"/>
  <c r="G391" i="5"/>
  <c r="G392" i="5"/>
  <c r="G393" i="5"/>
  <c r="G394" i="5"/>
  <c r="G396" i="5"/>
  <c r="G397" i="5"/>
  <c r="G398" i="5"/>
  <c r="G399" i="5"/>
  <c r="G400" i="5"/>
  <c r="G401" i="5"/>
  <c r="G402" i="5"/>
  <c r="G403" i="5"/>
  <c r="G404" i="5"/>
  <c r="G405" i="5"/>
  <c r="G406" i="5"/>
  <c r="G408" i="5"/>
  <c r="G409" i="5"/>
  <c r="G410" i="5"/>
  <c r="G411" i="5"/>
  <c r="G412" i="5"/>
  <c r="G414" i="5"/>
  <c r="G415" i="5"/>
  <c r="G416" i="5"/>
  <c r="G417" i="5"/>
  <c r="G418" i="5"/>
  <c r="G419" i="5"/>
  <c r="G420" i="5"/>
  <c r="G421" i="5"/>
  <c r="G422" i="5"/>
  <c r="G423" i="5"/>
  <c r="G425" i="5"/>
  <c r="G426" i="5"/>
  <c r="G427" i="5"/>
  <c r="G428" i="5"/>
  <c r="G429" i="5"/>
  <c r="G430" i="5"/>
  <c r="G431" i="5"/>
  <c r="G432" i="5"/>
  <c r="G434" i="5"/>
  <c r="G435" i="5"/>
  <c r="G437" i="5"/>
  <c r="G438" i="5"/>
  <c r="G439" i="5"/>
  <c r="G440" i="5"/>
  <c r="G441" i="5"/>
  <c r="G442" i="5"/>
  <c r="G443" i="5"/>
  <c r="G444" i="5"/>
  <c r="G445" i="5"/>
  <c r="G447" i="5"/>
  <c r="G449" i="5"/>
  <c r="G450" i="5"/>
  <c r="G451" i="5"/>
  <c r="G452" i="5"/>
  <c r="G453" i="5"/>
  <c r="G456" i="5"/>
  <c r="G457" i="5"/>
  <c r="G458" i="5"/>
  <c r="G459" i="5"/>
  <c r="G462" i="5"/>
  <c r="G463" i="5"/>
  <c r="G464" i="5"/>
  <c r="G465" i="5"/>
  <c r="G466" i="5"/>
  <c r="G468" i="5"/>
  <c r="G470" i="5"/>
  <c r="G471" i="5"/>
  <c r="G472" i="5"/>
  <c r="G474" i="5"/>
  <c r="G476" i="5"/>
  <c r="G477" i="5"/>
  <c r="G478" i="5"/>
  <c r="G480" i="5"/>
  <c r="G481" i="5"/>
  <c r="G482" i="5"/>
  <c r="G483" i="5"/>
  <c r="G484" i="5"/>
  <c r="G486" i="5"/>
  <c r="G487" i="5"/>
  <c r="G488" i="5"/>
  <c r="G489" i="5"/>
  <c r="G490" i="5"/>
  <c r="G492" i="5"/>
  <c r="G493" i="5"/>
  <c r="G494" i="5"/>
  <c r="G495" i="5"/>
  <c r="G496" i="5"/>
  <c r="G498" i="5"/>
  <c r="G499" i="5"/>
  <c r="G502" i="5"/>
  <c r="G504" i="5"/>
  <c r="G505" i="5"/>
  <c r="G506" i="5"/>
  <c r="G507" i="5"/>
  <c r="G508" i="5"/>
  <c r="G510" i="5"/>
  <c r="G511" i="5"/>
  <c r="G512" i="5"/>
  <c r="G513" i="5"/>
  <c r="G514" i="5"/>
  <c r="G516" i="5"/>
  <c r="G517" i="5"/>
  <c r="G518" i="5"/>
  <c r="G519" i="5"/>
  <c r="G522" i="5"/>
  <c r="G523" i="5"/>
  <c r="G524" i="5"/>
  <c r="G525" i="5"/>
  <c r="G526" i="5"/>
  <c r="G527" i="5"/>
  <c r="G530" i="5"/>
  <c r="G531" i="5"/>
  <c r="G533" i="5"/>
  <c r="G534" i="5"/>
  <c r="G535" i="5"/>
  <c r="G536" i="5"/>
  <c r="G537" i="5"/>
  <c r="G538" i="5"/>
  <c r="G540" i="5"/>
  <c r="G541" i="5"/>
  <c r="G542" i="5"/>
  <c r="G543" i="5"/>
  <c r="G544" i="5"/>
  <c r="G545" i="5"/>
  <c r="G546" i="5"/>
  <c r="G548" i="5"/>
  <c r="G549" i="5"/>
  <c r="G550" i="5"/>
  <c r="G552" i="5"/>
  <c r="G553" i="5"/>
  <c r="G554" i="5"/>
  <c r="G555" i="5"/>
  <c r="G556" i="5"/>
  <c r="G557" i="5"/>
  <c r="G558" i="5"/>
  <c r="G559" i="5"/>
  <c r="G560" i="5"/>
  <c r="G561" i="5"/>
  <c r="G562" i="5"/>
  <c r="G563" i="5"/>
  <c r="G564" i="5"/>
  <c r="G565" i="5"/>
  <c r="G566" i="5"/>
  <c r="G567" i="5"/>
  <c r="G569" i="5"/>
  <c r="G570" i="5"/>
  <c r="G571" i="5"/>
  <c r="G572" i="5"/>
  <c r="G573" i="5"/>
  <c r="G574" i="5"/>
  <c r="G575" i="5"/>
  <c r="G576" i="5"/>
  <c r="G577" i="5"/>
  <c r="G579" i="5"/>
  <c r="G580" i="5"/>
  <c r="G581" i="5"/>
  <c r="G582" i="5"/>
  <c r="G584" i="5"/>
  <c r="G585" i="5"/>
  <c r="G586" i="5"/>
  <c r="G587" i="5"/>
  <c r="G588" i="5"/>
  <c r="G589" i="5"/>
  <c r="G590" i="5"/>
  <c r="G593" i="5"/>
  <c r="G594" i="5"/>
  <c r="G595" i="5"/>
  <c r="G596" i="5"/>
  <c r="G597" i="5"/>
  <c r="G598" i="5"/>
  <c r="G599" i="5"/>
  <c r="G600" i="5"/>
  <c r="G601" i="5"/>
  <c r="G602" i="5"/>
  <c r="G606" i="5"/>
  <c r="G607" i="5"/>
  <c r="G608" i="5"/>
  <c r="G609" i="5"/>
  <c r="G610" i="5"/>
  <c r="G611" i="5"/>
  <c r="G612" i="5"/>
  <c r="G613" i="5"/>
  <c r="G614" i="5"/>
  <c r="G615" i="5"/>
  <c r="G616" i="5"/>
  <c r="G618" i="5"/>
  <c r="G619" i="5"/>
  <c r="G620" i="5"/>
  <c r="G621" i="5"/>
  <c r="G622" i="5"/>
  <c r="G623" i="5"/>
  <c r="G624" i="5"/>
  <c r="G625" i="5"/>
  <c r="G626" i="5"/>
  <c r="G627" i="5"/>
  <c r="G630" i="5"/>
  <c r="G631" i="5"/>
  <c r="G632" i="5"/>
  <c r="G633" i="5"/>
  <c r="G634" i="5"/>
  <c r="G635" i="5"/>
  <c r="G636" i="5"/>
  <c r="G637" i="5"/>
  <c r="G638" i="5"/>
  <c r="G639" i="5"/>
  <c r="G641" i="5"/>
  <c r="G642" i="5"/>
  <c r="G645" i="5"/>
  <c r="G646" i="5"/>
  <c r="G647" i="5"/>
  <c r="G648" i="5"/>
  <c r="G649" i="5"/>
  <c r="G650" i="5"/>
  <c r="G651" i="5"/>
  <c r="G652" i="5"/>
  <c r="G653" i="5"/>
  <c r="G654" i="5"/>
  <c r="G655" i="5"/>
  <c r="G656" i="5"/>
  <c r="G657" i="5"/>
  <c r="G658" i="5"/>
  <c r="G659" i="5"/>
  <c r="G660" i="5"/>
  <c r="G661" i="5"/>
  <c r="G662" i="5"/>
  <c r="G666" i="5"/>
  <c r="G667" i="5"/>
  <c r="G668" i="5"/>
  <c r="G669" i="5"/>
  <c r="G670" i="5"/>
  <c r="G671" i="5"/>
  <c r="G672" i="5"/>
  <c r="G673" i="5"/>
  <c r="G674" i="5"/>
  <c r="G676" i="5"/>
  <c r="G677" i="5"/>
  <c r="G678" i="5"/>
  <c r="G679" i="5"/>
  <c r="G680" i="5"/>
  <c r="G681" i="5"/>
  <c r="G682" i="5"/>
  <c r="G683" i="5"/>
  <c r="G684" i="5"/>
  <c r="G685" i="5"/>
  <c r="G686" i="5"/>
  <c r="G688" i="5"/>
  <c r="G690" i="5"/>
  <c r="G691" i="5"/>
  <c r="G692" i="5"/>
  <c r="G693" i="5"/>
  <c r="G694" i="5"/>
  <c r="G695" i="5"/>
  <c r="G696" i="5"/>
  <c r="G699" i="5"/>
  <c r="G702" i="5"/>
  <c r="G703" i="5"/>
  <c r="G704" i="5"/>
  <c r="G705" i="5"/>
  <c r="G708" i="5"/>
  <c r="G709" i="5"/>
  <c r="G710" i="5"/>
  <c r="G711" i="5"/>
  <c r="G713" i="5"/>
  <c r="G714" i="5"/>
  <c r="G715" i="5"/>
  <c r="G716" i="5"/>
  <c r="G717" i="5"/>
  <c r="G718" i="5"/>
  <c r="G720" i="5"/>
  <c r="G721" i="5"/>
  <c r="G722" i="5"/>
  <c r="G723" i="5"/>
  <c r="G725" i="5"/>
  <c r="G726" i="5"/>
  <c r="G727" i="5"/>
  <c r="G728" i="5"/>
  <c r="G729" i="5"/>
  <c r="G731" i="5"/>
  <c r="G732" i="5"/>
  <c r="G733" i="5"/>
  <c r="G734" i="5"/>
  <c r="G735" i="5"/>
  <c r="G736" i="5"/>
  <c r="G738" i="5"/>
  <c r="G739" i="5"/>
  <c r="G740" i="5"/>
  <c r="G741" i="5"/>
  <c r="G743" i="5"/>
  <c r="G744" i="5"/>
  <c r="G745" i="5"/>
  <c r="G746" i="5"/>
  <c r="G747" i="5"/>
  <c r="G749" i="5"/>
  <c r="G750" i="5"/>
  <c r="G751" i="5"/>
  <c r="G752" i="5"/>
  <c r="G753" i="5"/>
  <c r="G754" i="5"/>
  <c r="G756" i="5"/>
  <c r="G757" i="5"/>
  <c r="G758" i="5"/>
  <c r="G759" i="5"/>
  <c r="G762" i="5"/>
  <c r="G763" i="5"/>
  <c r="G764" i="5"/>
  <c r="G765" i="5"/>
  <c r="G766" i="5"/>
  <c r="G767" i="5"/>
  <c r="G769" i="5"/>
  <c r="G770" i="5"/>
  <c r="G771" i="5"/>
  <c r="G772" i="5"/>
  <c r="G774" i="5"/>
  <c r="G777" i="5"/>
  <c r="G778" i="5"/>
  <c r="G779" i="5"/>
  <c r="G781" i="5"/>
  <c r="G782" i="5"/>
  <c r="G783" i="5"/>
  <c r="G785" i="5"/>
  <c r="G786" i="5"/>
  <c r="G787" i="5"/>
  <c r="G788" i="5"/>
  <c r="G789" i="5"/>
  <c r="G790" i="5"/>
  <c r="G791" i="5"/>
  <c r="G792" i="5"/>
  <c r="G795" i="5"/>
  <c r="G796" i="5"/>
  <c r="G797" i="5"/>
  <c r="G798" i="5"/>
  <c r="G799" i="5"/>
  <c r="G800" i="5"/>
  <c r="G801" i="5"/>
  <c r="G802" i="5"/>
  <c r="G803" i="5"/>
  <c r="G804" i="5"/>
  <c r="G805" i="5"/>
  <c r="G807" i="5"/>
  <c r="G809" i="5"/>
  <c r="G810" i="5"/>
  <c r="G811" i="5"/>
  <c r="G812" i="5"/>
  <c r="G813" i="5"/>
  <c r="G814" i="5"/>
  <c r="G816" i="5"/>
  <c r="G817" i="5"/>
  <c r="G819" i="5"/>
  <c r="G821" i="5"/>
  <c r="G822" i="5"/>
  <c r="G823" i="5"/>
  <c r="G824" i="5"/>
  <c r="G828" i="5"/>
  <c r="G829" i="5"/>
  <c r="G830" i="5"/>
  <c r="G831" i="5"/>
  <c r="G833" i="5"/>
  <c r="G834" i="5"/>
  <c r="G836" i="5"/>
  <c r="G837" i="5"/>
  <c r="G838" i="5"/>
  <c r="G839" i="5"/>
  <c r="G840" i="5"/>
  <c r="G842" i="5"/>
  <c r="G843" i="5"/>
  <c r="G846" i="5"/>
  <c r="G847" i="5"/>
  <c r="G848" i="5"/>
  <c r="G849" i="5"/>
  <c r="G850" i="5"/>
  <c r="G851" i="5"/>
  <c r="G852" i="5"/>
  <c r="G853" i="5"/>
  <c r="G854" i="5"/>
  <c r="G855" i="5"/>
  <c r="G856" i="5"/>
  <c r="G858" i="5"/>
  <c r="G859" i="5"/>
  <c r="G860" i="5"/>
  <c r="G862" i="5"/>
  <c r="G863" i="5"/>
  <c r="G864" i="5"/>
  <c r="G865" i="5"/>
  <c r="G866" i="5"/>
  <c r="G870" i="5"/>
  <c r="G871" i="5"/>
  <c r="G872" i="5"/>
  <c r="G873" i="5"/>
  <c r="G874" i="5"/>
  <c r="G875" i="5"/>
  <c r="G876" i="5"/>
  <c r="G877" i="5"/>
  <c r="G878" i="5"/>
  <c r="G879" i="5"/>
  <c r="G880" i="5"/>
  <c r="G882" i="5"/>
  <c r="G883" i="5"/>
  <c r="G885" i="5"/>
  <c r="G886" i="5"/>
  <c r="G887" i="5"/>
  <c r="G888" i="5"/>
  <c r="G889" i="5"/>
  <c r="G890" i="5"/>
  <c r="G891" i="5"/>
  <c r="G894" i="5"/>
  <c r="G895" i="5"/>
  <c r="G896" i="5"/>
  <c r="G897" i="5"/>
  <c r="G898" i="5"/>
  <c r="G899" i="5"/>
  <c r="G900" i="5"/>
  <c r="G901" i="5"/>
  <c r="G902" i="5"/>
  <c r="G903" i="5"/>
  <c r="G906" i="5"/>
  <c r="G907" i="5"/>
  <c r="G908" i="5"/>
  <c r="G909" i="5"/>
  <c r="G910" i="5"/>
  <c r="G911" i="5"/>
  <c r="G912" i="5"/>
  <c r="G913" i="5"/>
  <c r="G914" i="5"/>
  <c r="G915" i="5"/>
  <c r="G916" i="5"/>
  <c r="G918" i="5"/>
  <c r="G919" i="5"/>
  <c r="G921" i="5"/>
  <c r="G922" i="5"/>
  <c r="G923" i="5"/>
  <c r="G924" i="5"/>
  <c r="G925" i="5"/>
  <c r="G926" i="5"/>
  <c r="G927" i="5"/>
  <c r="G929" i="5"/>
  <c r="G930" i="5"/>
  <c r="G931" i="5"/>
  <c r="G932" i="5"/>
  <c r="G933" i="5"/>
  <c r="G934" i="5"/>
  <c r="G936" i="5"/>
  <c r="G937" i="5"/>
  <c r="G938" i="5"/>
  <c r="G939" i="5"/>
  <c r="G942" i="5"/>
  <c r="G943" i="5"/>
  <c r="G944" i="5"/>
  <c r="G945" i="5"/>
  <c r="G947" i="5"/>
  <c r="G948" i="5"/>
  <c r="G950" i="5"/>
  <c r="G951" i="5"/>
  <c r="G954" i="5"/>
  <c r="G955" i="5"/>
  <c r="G956" i="5"/>
  <c r="G957" i="5"/>
  <c r="G958" i="5"/>
  <c r="G962" i="5"/>
  <c r="G963" i="5"/>
  <c r="G964" i="5"/>
  <c r="G965" i="5"/>
  <c r="G966" i="5"/>
  <c r="G967" i="5"/>
  <c r="G968" i="5"/>
  <c r="G969" i="5"/>
  <c r="G970" i="5"/>
  <c r="G973" i="5"/>
  <c r="G974" i="5"/>
  <c r="G975" i="5"/>
  <c r="G980" i="5"/>
  <c r="G981" i="5"/>
  <c r="G982" i="5"/>
  <c r="G983" i="5"/>
  <c r="G985" i="5"/>
  <c r="G986" i="5"/>
  <c r="G987" i="5"/>
  <c r="G988" i="5"/>
  <c r="G990" i="5"/>
  <c r="G991" i="5"/>
  <c r="G992" i="5"/>
  <c r="G993" i="5"/>
  <c r="G994" i="5"/>
  <c r="G995" i="5"/>
  <c r="G997" i="5"/>
  <c r="G998" i="5"/>
  <c r="G999" i="5"/>
  <c r="G1002" i="5"/>
  <c r="G1003" i="5"/>
  <c r="G1004" i="5"/>
  <c r="G1005" i="5"/>
  <c r="G1006" i="5"/>
  <c r="G1007" i="5"/>
  <c r="G1008" i="5"/>
  <c r="G1009" i="5"/>
  <c r="G1010" i="5"/>
  <c r="G1011" i="5"/>
  <c r="G1012" i="5"/>
  <c r="G1015" i="5"/>
  <c r="G1016" i="5"/>
  <c r="G1017" i="5"/>
  <c r="G1018" i="5"/>
  <c r="G1019" i="5"/>
  <c r="G1020" i="5"/>
  <c r="G1023" i="5"/>
  <c r="G1025" i="5"/>
  <c r="G1026" i="5"/>
  <c r="G1027" i="5"/>
  <c r="G1028" i="5"/>
  <c r="G1031" i="5"/>
  <c r="G1033" i="5"/>
  <c r="G1034" i="5"/>
  <c r="G1035" i="5"/>
  <c r="G1036" i="5"/>
  <c r="G1037" i="5"/>
  <c r="G1038" i="5"/>
  <c r="G1040" i="5"/>
  <c r="G1041" i="5"/>
  <c r="G1042" i="5"/>
  <c r="G1043" i="5"/>
  <c r="G1045" i="5"/>
  <c r="G1047" i="5"/>
  <c r="G1049" i="5"/>
  <c r="G1050" i="5"/>
  <c r="G1051" i="5"/>
  <c r="G1054" i="5"/>
  <c r="G1056" i="5"/>
  <c r="G1057" i="5"/>
  <c r="G1058" i="5"/>
  <c r="G1059" i="5"/>
  <c r="G1061" i="5"/>
  <c r="G1062" i="5"/>
  <c r="G1064" i="5"/>
  <c r="G1067" i="5"/>
  <c r="G1068" i="5"/>
  <c r="G1069" i="5"/>
  <c r="G1070" i="5"/>
  <c r="G1071" i="5"/>
  <c r="G1074" i="5"/>
  <c r="G1075" i="5"/>
  <c r="G1076" i="5"/>
  <c r="G1077" i="5"/>
  <c r="G1078" i="5"/>
  <c r="G1079" i="5"/>
  <c r="G1081" i="5"/>
  <c r="G1082" i="5"/>
  <c r="G1083" i="5"/>
  <c r="G1084" i="5"/>
  <c r="G1086" i="5"/>
  <c r="G1087" i="5"/>
  <c r="G1088" i="5"/>
  <c r="G1089" i="5"/>
  <c r="G1090" i="5"/>
  <c r="G1091" i="5"/>
  <c r="G1092" i="5"/>
  <c r="G1093" i="5"/>
  <c r="G1094" i="5"/>
  <c r="G1095" i="5"/>
  <c r="G1098" i="5"/>
  <c r="G1099" i="5"/>
  <c r="G1100" i="5"/>
  <c r="G1101" i="5"/>
  <c r="G1102" i="5"/>
  <c r="G1103" i="5"/>
  <c r="G1105" i="5"/>
  <c r="G1106" i="5"/>
  <c r="G1107" i="5"/>
  <c r="G1110" i="5"/>
  <c r="G1111" i="5"/>
  <c r="G1112" i="5"/>
  <c r="G1113" i="5"/>
  <c r="G1114" i="5"/>
  <c r="G1115" i="5"/>
  <c r="G1116" i="5"/>
  <c r="G1117" i="5"/>
  <c r="G1119" i="5"/>
  <c r="G1122" i="5"/>
  <c r="G1123" i="5"/>
  <c r="G1124" i="5"/>
  <c r="G1125" i="5"/>
  <c r="G1126" i="5"/>
  <c r="G1127" i="5"/>
  <c r="G1128" i="5"/>
  <c r="G1129" i="5"/>
  <c r="G1130" i="5"/>
  <c r="G1131" i="5"/>
  <c r="G1132" i="5"/>
  <c r="G1135" i="5"/>
  <c r="G1137" i="5"/>
  <c r="G1138" i="5"/>
  <c r="G1139" i="5"/>
  <c r="G1140" i="5"/>
  <c r="G1141" i="5"/>
  <c r="G1142" i="5"/>
  <c r="G1143" i="5"/>
  <c r="G1146" i="5"/>
  <c r="G1147" i="5"/>
  <c r="G1148" i="5"/>
  <c r="G1150" i="5"/>
  <c r="G1151" i="5"/>
  <c r="G1153" i="5"/>
  <c r="G1154" i="5"/>
  <c r="G1155" i="5"/>
  <c r="G1158" i="5"/>
  <c r="G1159" i="5"/>
  <c r="G1160" i="5"/>
  <c r="G1161" i="5"/>
  <c r="G1164" i="5"/>
  <c r="G1165" i="5"/>
  <c r="G1166" i="5"/>
  <c r="G1167" i="5"/>
  <c r="G1169" i="5"/>
  <c r="G1170" i="5"/>
  <c r="G1171" i="5"/>
  <c r="G1174" i="5"/>
  <c r="G1177" i="5"/>
  <c r="G1178" i="5"/>
  <c r="G1179" i="5"/>
  <c r="G1180" i="5"/>
  <c r="G1181" i="5"/>
  <c r="G1183" i="5"/>
  <c r="G1184" i="5"/>
  <c r="G1185" i="5"/>
  <c r="G1186" i="5"/>
  <c r="G1188" i="5"/>
  <c r="G1189" i="5"/>
  <c r="G1191" i="5"/>
  <c r="G1193" i="5"/>
  <c r="G1194" i="5"/>
  <c r="G1195" i="5"/>
  <c r="G1196" i="5"/>
  <c r="G1197" i="5"/>
  <c r="G1198" i="5"/>
  <c r="G1201" i="5"/>
  <c r="G1202" i="5"/>
  <c r="G1207" i="5"/>
  <c r="G1208" i="5"/>
  <c r="G1209" i="5"/>
  <c r="G1210" i="5"/>
  <c r="G1211" i="5"/>
  <c r="G1212" i="5"/>
  <c r="G1213" i="5"/>
  <c r="G1214" i="5"/>
  <c r="G1215" i="5"/>
  <c r="G1219" i="5"/>
  <c r="G1220" i="5"/>
  <c r="G1221" i="5"/>
  <c r="G1222" i="5"/>
  <c r="G1223" i="5"/>
  <c r="G1224" i="5"/>
  <c r="G1225" i="5"/>
  <c r="G1227" i="5"/>
  <c r="G1228" i="5"/>
  <c r="G1230" i="5"/>
  <c r="G1231" i="5"/>
  <c r="G1232" i="5"/>
  <c r="G1233" i="5"/>
  <c r="G1235" i="5"/>
  <c r="G1236" i="5"/>
  <c r="G1237" i="5"/>
  <c r="G1239" i="5"/>
  <c r="G1241" i="5"/>
  <c r="G1242" i="5"/>
  <c r="G1243" i="5"/>
  <c r="G1246" i="5"/>
  <c r="G1247" i="5"/>
  <c r="G1248" i="5"/>
  <c r="G1249" i="5"/>
  <c r="G1250" i="5"/>
  <c r="G1253" i="5"/>
  <c r="G1254" i="5"/>
  <c r="G1255" i="5"/>
  <c r="G1256" i="5"/>
  <c r="G1257" i="5"/>
  <c r="G1258" i="5"/>
  <c r="G1260" i="5"/>
  <c r="G1261" i="5"/>
  <c r="G1262" i="5"/>
  <c r="G1263" i="5"/>
  <c r="G1266" i="5"/>
  <c r="G1267" i="5"/>
  <c r="G1268" i="5"/>
  <c r="G1269" i="5"/>
  <c r="G1270" i="5"/>
  <c r="G1271" i="5"/>
  <c r="G1272" i="5"/>
  <c r="G1273" i="5"/>
  <c r="G1274" i="5"/>
  <c r="G1275" i="5"/>
  <c r="G1276" i="5"/>
  <c r="G1278" i="5"/>
  <c r="G1279" i="5"/>
  <c r="G1280" i="5"/>
  <c r="G1283" i="5"/>
  <c r="G1285" i="5"/>
  <c r="G1286" i="5"/>
  <c r="G1287" i="5"/>
  <c r="G1289" i="5"/>
  <c r="G1290" i="5"/>
  <c r="G1291" i="5"/>
  <c r="G1292" i="5"/>
  <c r="G1293" i="5"/>
  <c r="G1295" i="5"/>
  <c r="G1297" i="5"/>
  <c r="G1298" i="5"/>
  <c r="G1299" i="5"/>
  <c r="G1302" i="5"/>
  <c r="G1303" i="5"/>
  <c r="G1304" i="5"/>
  <c r="G1305" i="5"/>
  <c r="G1306" i="5"/>
  <c r="G1307" i="5"/>
  <c r="G1309" i="5"/>
  <c r="G1314" i="5"/>
  <c r="G1315" i="5"/>
  <c r="G1317" i="5"/>
  <c r="G1318" i="5"/>
  <c r="G1319" i="5"/>
  <c r="G1320" i="5"/>
  <c r="G1321" i="5"/>
  <c r="G1322" i="5"/>
  <c r="G1323" i="5"/>
  <c r="G1324" i="5"/>
  <c r="G1325" i="5"/>
  <c r="G1326" i="5"/>
  <c r="G1327" i="5"/>
  <c r="G1329" i="5"/>
  <c r="G1330" i="5"/>
  <c r="G1331" i="5"/>
  <c r="G1333" i="5"/>
  <c r="G1334" i="5"/>
  <c r="G1338" i="5"/>
  <c r="G1339" i="5"/>
  <c r="G1342" i="5"/>
  <c r="G1343" i="5"/>
  <c r="G1344" i="5"/>
  <c r="G1345" i="5"/>
  <c r="G1346" i="5"/>
  <c r="G1347" i="5"/>
  <c r="G1349" i="5"/>
  <c r="G1350" i="5"/>
  <c r="G1351" i="5"/>
  <c r="G1352" i="5"/>
  <c r="G1353" i="5"/>
  <c r="G1357" i="5"/>
  <c r="G1358" i="5"/>
  <c r="G1359" i="5"/>
  <c r="G1362" i="5"/>
  <c r="G1363" i="5"/>
  <c r="G1366" i="5"/>
  <c r="G1368" i="5"/>
  <c r="G1369" i="5"/>
  <c r="G1370" i="5"/>
  <c r="G1371" i="5"/>
  <c r="G1372" i="5"/>
  <c r="G1373" i="5"/>
  <c r="G1374" i="5"/>
  <c r="G1375" i="5"/>
  <c r="G1376" i="5"/>
  <c r="G1380" i="5"/>
  <c r="G1381" i="5"/>
  <c r="G1382" i="5"/>
  <c r="G1383" i="5"/>
  <c r="G1386" i="5"/>
  <c r="G1387" i="5"/>
  <c r="G1388" i="5"/>
  <c r="G1389" i="5"/>
  <c r="G1390" i="5"/>
  <c r="G1391" i="5"/>
  <c r="G1393" i="5"/>
  <c r="G1394" i="5"/>
  <c r="G1395" i="5"/>
  <c r="G1398" i="5"/>
  <c r="G1399" i="5"/>
  <c r="G1400" i="5"/>
  <c r="G1401" i="5"/>
  <c r="G1403" i="5"/>
  <c r="G1404" i="5"/>
  <c r="G1405" i="5"/>
  <c r="G1407" i="5"/>
  <c r="G1409" i="5"/>
  <c r="G1411" i="5"/>
  <c r="G1412" i="5"/>
  <c r="G1413" i="5"/>
  <c r="G1417" i="5"/>
  <c r="G1419" i="5"/>
  <c r="G1420" i="5"/>
  <c r="G1422" i="5"/>
  <c r="G1423" i="5"/>
  <c r="G1424" i="5"/>
  <c r="G1425" i="5"/>
  <c r="G1426" i="5"/>
  <c r="G1427" i="5"/>
  <c r="G1428" i="5"/>
  <c r="G1429" i="5"/>
  <c r="G1434" i="5"/>
  <c r="G1435" i="5"/>
  <c r="G1436" i="5"/>
  <c r="G1439" i="5"/>
  <c r="G1440" i="5"/>
  <c r="G1441" i="5"/>
  <c r="G1442" i="5"/>
  <c r="G1447" i="5"/>
  <c r="G1448" i="5"/>
  <c r="G1449" i="5"/>
  <c r="G1450" i="5"/>
  <c r="G1453" i="5"/>
  <c r="G1454" i="5"/>
  <c r="G1455" i="5"/>
  <c r="G1458" i="5"/>
  <c r="G1459" i="5"/>
  <c r="G1460" i="5"/>
  <c r="G1464" i="5"/>
  <c r="G1465" i="5"/>
  <c r="G1467" i="5"/>
  <c r="G1468" i="5"/>
  <c r="G1470" i="5"/>
  <c r="G1471" i="5"/>
  <c r="G1472" i="5"/>
  <c r="G1473" i="5"/>
  <c r="G1474" i="5"/>
  <c r="G1476" i="5"/>
  <c r="G1477" i="5"/>
  <c r="G1479" i="5"/>
  <c r="G1482" i="5"/>
  <c r="G1483" i="5"/>
  <c r="G1484" i="5"/>
  <c r="G1485" i="5"/>
  <c r="G1486" i="5"/>
  <c r="G1487" i="5"/>
  <c r="G1488" i="5"/>
  <c r="G1489" i="5"/>
  <c r="G1490" i="5"/>
  <c r="G1493" i="5"/>
  <c r="G1494" i="5"/>
  <c r="G1495" i="5"/>
  <c r="G1496" i="5"/>
  <c r="G1497" i="5"/>
  <c r="G1499" i="5"/>
  <c r="G1500" i="5"/>
  <c r="G1501" i="5"/>
  <c r="G1502" i="5"/>
  <c r="G1503" i="5"/>
  <c r="G1506" i="5"/>
  <c r="G1507" i="5"/>
  <c r="G1509" i="5"/>
  <c r="G1510" i="5"/>
  <c r="G1513" i="5"/>
  <c r="G1514" i="5"/>
  <c r="G1516" i="5"/>
  <c r="G1517" i="5"/>
  <c r="G1518" i="5"/>
  <c r="G1519" i="5"/>
  <c r="G1521" i="5"/>
  <c r="G1523" i="5"/>
  <c r="G1524" i="5"/>
  <c r="G1525" i="5"/>
  <c r="G1526" i="5"/>
  <c r="G1527" i="5"/>
  <c r="G1530" i="5"/>
  <c r="G1531" i="5"/>
  <c r="G1532" i="5"/>
  <c r="G1533" i="5"/>
  <c r="G1534" i="5"/>
  <c r="G1537" i="5"/>
  <c r="G1538" i="5"/>
  <c r="G1539" i="5"/>
  <c r="G1543" i="5"/>
  <c r="G1544" i="5"/>
  <c r="G1545" i="5"/>
  <c r="G1547" i="5"/>
  <c r="G1549" i="5"/>
  <c r="G1550" i="5"/>
  <c r="G1551" i="5"/>
  <c r="G1553" i="5"/>
  <c r="G1554" i="5"/>
  <c r="G1555" i="5"/>
  <c r="G1561" i="5"/>
  <c r="G1562" i="5"/>
  <c r="G1563" i="5"/>
  <c r="G1564" i="5"/>
  <c r="G1565" i="5"/>
  <c r="G1567" i="5"/>
  <c r="G1568" i="5"/>
  <c r="G1569" i="5"/>
  <c r="G1570" i="5"/>
  <c r="G1572" i="5"/>
  <c r="G1573" i="5"/>
  <c r="G1575" i="5"/>
  <c r="G1577" i="5"/>
  <c r="G1578" i="5"/>
  <c r="G1579" i="5"/>
  <c r="G1580" i="5"/>
  <c r="G1581" i="5"/>
  <c r="G1585" i="5"/>
  <c r="G1586" i="5"/>
  <c r="G1589" i="5"/>
  <c r="G1590" i="5"/>
  <c r="G1591" i="5"/>
  <c r="G1592" i="5"/>
  <c r="G1593" i="5"/>
  <c r="G1595" i="5"/>
  <c r="G1596" i="5"/>
  <c r="G1597" i="5"/>
  <c r="G1598" i="5"/>
  <c r="G1599" i="5"/>
  <c r="G1603" i="5"/>
  <c r="G1604" i="5"/>
  <c r="G1605" i="5"/>
  <c r="G1606" i="5"/>
  <c r="G1607" i="5"/>
  <c r="G1608" i="5"/>
  <c r="G1609" i="5"/>
  <c r="G1612" i="5"/>
  <c r="G1613" i="5"/>
  <c r="G1614" i="5"/>
  <c r="G1615" i="5"/>
  <c r="G1616" i="5"/>
  <c r="G1617" i="5"/>
  <c r="G1618" i="5"/>
  <c r="G1619" i="5"/>
  <c r="G1621" i="5"/>
  <c r="G1622" i="5"/>
  <c r="G1623" i="5"/>
  <c r="G1626" i="5"/>
  <c r="G1627" i="5"/>
  <c r="G1629" i="5"/>
  <c r="G1630" i="5"/>
  <c r="G1631" i="5"/>
  <c r="G1632" i="5"/>
  <c r="G1633" i="5"/>
  <c r="G1634" i="5"/>
  <c r="G1638" i="5"/>
  <c r="G1639" i="5"/>
  <c r="G1640" i="5"/>
  <c r="G1641" i="5"/>
  <c r="G1643" i="5"/>
  <c r="G1644" i="5"/>
  <c r="G1645" i="5"/>
  <c r="G1647" i="5"/>
  <c r="G1650" i="5"/>
  <c r="G1651" i="5"/>
  <c r="G1652" i="5"/>
  <c r="G1654" i="5"/>
  <c r="G1656" i="5"/>
  <c r="G1657" i="5"/>
  <c r="G1658" i="5"/>
  <c r="G1659" i="5"/>
  <c r="G1660" i="5"/>
  <c r="G1662" i="5"/>
  <c r="G1663" i="5"/>
  <c r="G1664" i="5"/>
  <c r="G1666" i="5"/>
  <c r="G1667" i="5"/>
  <c r="G1668" i="5"/>
  <c r="G1669" i="5"/>
  <c r="G1671" i="5"/>
  <c r="G1674" i="5"/>
  <c r="G1675" i="5"/>
  <c r="G1676" i="5"/>
  <c r="G1677" i="5"/>
  <c r="G1680" i="5"/>
  <c r="G1681" i="5"/>
  <c r="G1682" i="5"/>
  <c r="G1683" i="5"/>
  <c r="G1686" i="5"/>
  <c r="G1687" i="5"/>
  <c r="G1688" i="5"/>
  <c r="G1689" i="5"/>
  <c r="G1693" i="5"/>
  <c r="G1695" i="5"/>
  <c r="G1697" i="5"/>
  <c r="G1698" i="5"/>
  <c r="G1699" i="5"/>
  <c r="G1701" i="5"/>
  <c r="G1702" i="5"/>
  <c r="G1703" i="5"/>
  <c r="G1704" i="5"/>
  <c r="G1705" i="5"/>
  <c r="G1706" i="5"/>
  <c r="G1708" i="5"/>
  <c r="G1709" i="5"/>
  <c r="G1710" i="5"/>
  <c r="G1711" i="5"/>
  <c r="G1712" i="5"/>
  <c r="G1713" i="5"/>
  <c r="G1714" i="5"/>
  <c r="G1715" i="5"/>
  <c r="G1717" i="5"/>
  <c r="G1719" i="5"/>
  <c r="G1722" i="5"/>
  <c r="G1723" i="5"/>
  <c r="G1724" i="5"/>
  <c r="G1726" i="5"/>
  <c r="G1727" i="5"/>
  <c r="G1728" i="5"/>
  <c r="G1729" i="5"/>
  <c r="G1730" i="5"/>
  <c r="G1734" i="5"/>
  <c r="G1735" i="5"/>
  <c r="G1736" i="5"/>
  <c r="G1737" i="5"/>
  <c r="G1739" i="5"/>
  <c r="G1740" i="5"/>
  <c r="G1741" i="5"/>
  <c r="G1742" i="5"/>
  <c r="G1743" i="5"/>
  <c r="G1747" i="5"/>
  <c r="G1748" i="5"/>
  <c r="G1749" i="5"/>
  <c r="G1753" i="5"/>
  <c r="G1755" i="5"/>
  <c r="G1756" i="5"/>
  <c r="G1757" i="5"/>
  <c r="G1758" i="5"/>
  <c r="G1759" i="5"/>
  <c r="G1761" i="5"/>
  <c r="G1764" i="5"/>
  <c r="G1765" i="5"/>
  <c r="G1766" i="5"/>
  <c r="G1770" i="5"/>
  <c r="G1771" i="5"/>
  <c r="G1772" i="5"/>
  <c r="G1775" i="5"/>
  <c r="G1777" i="5"/>
  <c r="G1778" i="5"/>
  <c r="G1779" i="5"/>
  <c r="G1781" i="5"/>
  <c r="G1782" i="5"/>
  <c r="G1783" i="5"/>
  <c r="G1784" i="5"/>
  <c r="G1785" i="5"/>
  <c r="G1786" i="5"/>
  <c r="G1788" i="5"/>
  <c r="G1789" i="5"/>
  <c r="G1791" i="5"/>
  <c r="G1794" i="5"/>
  <c r="G1795" i="5"/>
  <c r="G1796" i="5"/>
  <c r="G1797" i="5"/>
  <c r="G1801" i="5"/>
  <c r="G1802" i="5"/>
  <c r="G1803" i="5"/>
  <c r="G1804" i="5"/>
  <c r="G1805" i="5"/>
  <c r="G1806" i="5"/>
  <c r="G1807" i="5"/>
  <c r="G1808" i="5"/>
  <c r="G1809" i="5"/>
  <c r="G1811" i="5"/>
  <c r="G1813" i="5"/>
  <c r="G1818" i="5"/>
  <c r="G1819" i="5"/>
  <c r="G1821" i="5"/>
  <c r="G1822" i="5"/>
  <c r="G1823" i="5"/>
  <c r="G1824" i="5"/>
  <c r="G1825" i="5"/>
  <c r="G1826" i="5"/>
  <c r="G1829" i="5"/>
  <c r="G1830" i="5"/>
  <c r="G1831" i="5"/>
  <c r="G1832" i="5"/>
  <c r="G1833" i="5"/>
  <c r="G1834" i="5"/>
  <c r="G1835" i="5"/>
  <c r="G1836" i="5"/>
  <c r="G1837" i="5"/>
  <c r="G1838" i="5"/>
  <c r="G1843" i="5"/>
  <c r="G1845" i="5"/>
  <c r="G1846" i="5"/>
  <c r="G1847" i="5"/>
  <c r="G1848" i="5"/>
  <c r="G1849" i="5"/>
  <c r="G1850" i="5"/>
  <c r="G1851" i="5"/>
  <c r="G1852" i="5"/>
  <c r="G1854" i="5"/>
  <c r="G1855" i="5"/>
  <c r="G1856" i="5"/>
  <c r="G1859" i="5"/>
  <c r="G1860" i="5"/>
  <c r="G1861" i="5"/>
  <c r="G1862" i="5"/>
  <c r="G1863" i="5"/>
  <c r="G1865" i="5"/>
  <c r="G1866" i="5"/>
  <c r="G1867" i="5"/>
  <c r="G1869" i="5"/>
  <c r="G1870" i="5"/>
  <c r="G1871" i="5"/>
  <c r="G1873" i="5"/>
  <c r="G1874" i="5"/>
  <c r="G1875" i="5"/>
  <c r="G1877" i="5"/>
  <c r="G1878" i="5"/>
  <c r="G1879" i="5"/>
  <c r="G1880" i="5"/>
  <c r="G1881" i="5"/>
  <c r="G1882" i="5"/>
  <c r="G1883" i="5"/>
  <c r="G1885" i="5"/>
  <c r="G1886" i="5"/>
  <c r="G1887" i="5"/>
  <c r="G1890" i="5"/>
  <c r="G1891" i="5"/>
  <c r="G1893" i="5"/>
  <c r="G1894" i="5"/>
  <c r="G1896" i="5"/>
  <c r="G1897" i="5"/>
  <c r="G1898" i="5"/>
  <c r="G1899" i="5"/>
  <c r="G1900" i="5"/>
  <c r="G1901" i="5"/>
  <c r="G1903" i="5"/>
  <c r="G1905" i="5"/>
  <c r="G1906" i="5"/>
  <c r="G1907" i="5"/>
  <c r="G1909" i="5"/>
  <c r="G1913" i="5"/>
  <c r="G1914" i="5"/>
  <c r="G1915" i="5"/>
  <c r="G1916" i="5"/>
  <c r="G1921" i="5"/>
  <c r="G1922" i="5"/>
  <c r="G1923" i="5"/>
  <c r="G1927" i="5"/>
  <c r="G1928" i="5"/>
  <c r="G1929" i="5"/>
  <c r="G1930" i="5"/>
  <c r="G1933" i="5"/>
  <c r="G1934" i="5"/>
  <c r="G1935" i="5"/>
  <c r="G1938" i="5"/>
  <c r="G1939" i="5"/>
  <c r="G1942" i="5"/>
  <c r="G1943" i="5"/>
  <c r="G1944" i="5"/>
  <c r="G1945" i="5"/>
  <c r="G1946" i="5"/>
  <c r="G1947" i="5"/>
  <c r="G1948" i="5"/>
  <c r="G1949" i="5"/>
  <c r="G1951" i="5"/>
  <c r="G1952" i="5"/>
  <c r="G1953" i="5"/>
  <c r="G1954" i="5"/>
  <c r="G1955" i="5"/>
  <c r="G1956" i="5"/>
  <c r="G1957" i="5"/>
  <c r="G1959" i="5"/>
  <c r="G1962" i="5"/>
  <c r="G1963" i="5"/>
  <c r="G1965" i="5"/>
  <c r="G1966" i="5"/>
  <c r="G1969" i="5"/>
  <c r="G1970" i="5"/>
  <c r="G1971" i="5"/>
  <c r="G1973" i="5"/>
  <c r="G1975" i="5"/>
  <c r="G1976" i="5"/>
  <c r="G1977" i="5"/>
  <c r="G1979" i="5"/>
  <c r="G1980" i="5"/>
  <c r="G1981" i="5"/>
  <c r="G1982" i="5"/>
  <c r="G1983" i="5"/>
  <c r="G1985" i="5"/>
  <c r="G1986" i="5"/>
  <c r="G1987" i="5"/>
  <c r="G1988" i="5"/>
  <c r="G1992" i="5"/>
  <c r="G1993" i="5"/>
  <c r="G1994" i="5"/>
  <c r="G1995" i="5"/>
  <c r="G1996" i="5"/>
  <c r="G1997" i="5"/>
  <c r="G1999" i="5"/>
  <c r="G2000" i="5"/>
  <c r="G2001" i="5"/>
  <c r="G2003" i="5"/>
  <c r="G2004" i="5"/>
  <c r="G2005" i="5"/>
  <c r="G2006" i="5"/>
  <c r="G2007" i="5"/>
  <c r="G2009" i="5"/>
  <c r="G2010" i="5"/>
  <c r="G2011" i="5"/>
  <c r="G2012" i="5"/>
  <c r="G2013" i="5"/>
  <c r="G2017" i="5"/>
  <c r="G2018" i="5"/>
  <c r="G2019" i="5"/>
  <c r="G2021" i="5"/>
  <c r="G2022" i="5"/>
  <c r="G2023" i="5"/>
  <c r="G2024" i="5"/>
  <c r="G2025" i="5"/>
  <c r="G2026" i="5"/>
  <c r="G2027" i="5"/>
  <c r="G2029" i="5"/>
  <c r="G2030" i="5"/>
  <c r="G2031" i="5"/>
  <c r="G2034" i="5"/>
  <c r="G2035" i="5"/>
  <c r="G2036" i="5"/>
  <c r="G2037" i="5"/>
  <c r="G2039" i="5"/>
  <c r="G2040" i="5"/>
  <c r="G2041" i="5"/>
  <c r="G2042" i="5"/>
  <c r="G2043" i="5"/>
  <c r="G2044" i="5"/>
  <c r="G2047" i="5"/>
  <c r="G2048" i="5"/>
  <c r="G2049" i="5"/>
  <c r="G2051" i="5"/>
  <c r="G2052" i="5"/>
  <c r="G2053" i="5"/>
  <c r="G2054" i="5"/>
  <c r="G2055" i="5"/>
  <c r="G2057" i="5"/>
  <c r="G2058" i="5"/>
  <c r="G2059" i="5"/>
  <c r="G2060" i="5"/>
  <c r="G2061" i="5"/>
  <c r="G2062" i="5"/>
  <c r="G2064" i="5"/>
  <c r="G2065" i="5"/>
  <c r="G2066" i="5"/>
  <c r="G2067" i="5"/>
  <c r="G2069" i="5"/>
  <c r="G2070" i="5"/>
  <c r="G2071" i="5"/>
  <c r="G2072" i="5"/>
  <c r="G2073" i="5"/>
  <c r="G2074" i="5"/>
  <c r="G2075" i="5"/>
  <c r="G2077" i="5"/>
  <c r="G2078" i="5"/>
  <c r="G2081" i="5"/>
  <c r="G2082" i="5"/>
  <c r="G2083" i="5"/>
  <c r="G2084" i="5"/>
  <c r="G2085" i="5"/>
  <c r="G2086" i="5"/>
  <c r="G2089" i="5"/>
  <c r="G2090" i="5"/>
  <c r="G2091" i="5"/>
  <c r="G2092" i="5"/>
  <c r="G2093" i="5"/>
  <c r="G2094" i="5"/>
  <c r="G2095" i="5"/>
  <c r="G2096" i="5"/>
  <c r="G2097" i="5"/>
  <c r="G2099" i="5"/>
  <c r="G2101" i="5"/>
  <c r="G2102" i="5"/>
  <c r="G2103" i="5"/>
  <c r="G2106" i="5"/>
  <c r="G2107" i="5"/>
  <c r="G2108" i="5"/>
  <c r="G2109" i="5"/>
  <c r="G2110" i="5"/>
  <c r="G2111" i="5"/>
  <c r="G2112" i="5"/>
  <c r="G2113" i="5"/>
  <c r="G2114" i="5"/>
  <c r="G2115" i="5"/>
  <c r="G2117" i="5"/>
  <c r="G2119" i="5"/>
  <c r="G2120" i="5"/>
  <c r="G2121" i="5"/>
  <c r="G2122" i="5"/>
  <c r="G2124" i="5"/>
  <c r="G2125" i="5"/>
  <c r="G2126" i="5"/>
  <c r="G2130" i="5"/>
  <c r="G2131" i="5"/>
  <c r="G2132" i="5"/>
  <c r="G2133" i="5"/>
  <c r="G2134" i="5"/>
  <c r="G2135" i="5"/>
  <c r="G2136" i="5"/>
  <c r="G2137" i="5"/>
  <c r="G2138" i="5"/>
  <c r="G2140" i="5"/>
  <c r="G2141" i="5"/>
  <c r="G2142" i="5"/>
  <c r="G2143" i="5"/>
  <c r="G2144" i="5"/>
  <c r="G2145" i="5"/>
  <c r="G2146" i="5"/>
  <c r="G2147" i="5"/>
  <c r="G2149" i="5"/>
  <c r="G2151" i="5"/>
  <c r="G2154" i="5"/>
  <c r="G2155" i="5"/>
  <c r="G2159" i="5"/>
  <c r="G2160" i="5"/>
  <c r="G2161" i="5"/>
  <c r="G2162" i="5"/>
  <c r="G2163" i="5"/>
  <c r="G2166" i="5"/>
  <c r="G2167" i="5"/>
  <c r="G2168" i="5"/>
  <c r="G2169" i="5"/>
  <c r="G2173" i="5"/>
  <c r="G2174" i="5"/>
  <c r="G2175" i="5"/>
  <c r="G2178" i="5"/>
  <c r="G2179" i="5"/>
  <c r="G2181" i="5"/>
  <c r="G2183" i="5"/>
  <c r="G2184" i="5"/>
  <c r="G2185" i="5"/>
  <c r="G2186" i="5"/>
  <c r="G2187" i="5"/>
  <c r="G2188" i="5"/>
  <c r="G2189" i="5"/>
  <c r="G2191" i="5"/>
  <c r="G2192" i="5"/>
  <c r="G2193" i="5"/>
  <c r="G2195" i="5"/>
  <c r="G2197" i="5"/>
  <c r="G2199" i="5"/>
  <c r="G2201" i="5"/>
  <c r="G2202" i="5"/>
  <c r="G2203" i="5"/>
  <c r="G2205" i="5"/>
  <c r="G2206" i="5"/>
  <c r="G2209" i="5"/>
  <c r="G2210" i="5"/>
  <c r="G2215" i="5"/>
  <c r="G2216" i="5"/>
  <c r="G2217" i="5"/>
  <c r="G2218" i="5"/>
  <c r="G2219" i="5"/>
  <c r="G2220" i="5"/>
  <c r="G2221" i="5"/>
  <c r="G2222" i="5"/>
  <c r="G2223" i="5"/>
  <c r="G2227" i="5"/>
  <c r="G2228" i="5"/>
  <c r="G2229" i="5"/>
  <c r="G2231" i="5"/>
  <c r="G2233" i="5"/>
  <c r="G2234" i="5"/>
  <c r="G2235" i="5"/>
  <c r="G2236" i="5"/>
  <c r="G2237" i="5"/>
  <c r="G2239" i="5"/>
  <c r="G2240" i="5"/>
  <c r="G2241" i="5"/>
  <c r="G2243" i="5"/>
  <c r="G2244" i="5"/>
  <c r="G2245" i="5"/>
  <c r="G2246" i="5"/>
  <c r="G2247" i="5"/>
  <c r="G2249" i="5"/>
  <c r="G2250" i="5"/>
  <c r="G2251" i="5"/>
  <c r="G2256" i="5"/>
  <c r="G2257" i="5"/>
  <c r="G2258" i="5"/>
  <c r="G2259" i="5"/>
  <c r="G2261" i="5"/>
  <c r="G2262" i="5"/>
  <c r="G2263" i="5"/>
  <c r="G2264" i="5"/>
  <c r="G2265" i="5"/>
  <c r="G2269" i="5"/>
  <c r="G2270" i="5"/>
  <c r="G2271" i="5"/>
  <c r="G2274" i="5"/>
  <c r="G2275" i="5"/>
  <c r="G2276" i="5"/>
  <c r="G2277" i="5"/>
  <c r="G2278" i="5"/>
  <c r="G2279" i="5"/>
  <c r="G2280" i="5"/>
  <c r="G2281" i="5"/>
  <c r="G2283" i="5"/>
  <c r="G2284" i="5"/>
  <c r="G2285" i="5"/>
  <c r="G2286" i="5"/>
  <c r="G2287" i="5"/>
  <c r="G2288" i="5"/>
  <c r="G2290" i="5"/>
  <c r="G2291" i="5"/>
  <c r="G2293" i="5"/>
  <c r="G2294" i="5"/>
  <c r="G2295" i="5"/>
  <c r="G2298" i="5"/>
  <c r="G2299" i="5"/>
  <c r="G2300" i="5"/>
  <c r="G2301" i="5"/>
  <c r="G2302" i="5"/>
  <c r="G2303" i="5"/>
  <c r="G2304" i="5"/>
  <c r="G2305" i="5"/>
  <c r="G2306" i="5"/>
  <c r="G2310" i="5"/>
  <c r="G2311" i="5"/>
  <c r="G2312" i="5"/>
  <c r="G2313" i="5"/>
  <c r="G2314" i="5"/>
  <c r="G2315" i="5"/>
  <c r="G2316" i="5"/>
  <c r="G2317" i="5"/>
  <c r="G2318" i="5"/>
  <c r="G2323" i="5"/>
  <c r="G2325" i="5"/>
  <c r="G2326" i="5"/>
  <c r="G2327" i="5"/>
  <c r="G2328" i="5"/>
  <c r="G2329" i="5"/>
  <c r="G2330" i="5"/>
  <c r="G2331" i="5"/>
  <c r="G2332" i="5"/>
  <c r="G2333" i="5"/>
  <c r="G2335" i="5"/>
  <c r="G2336" i="5"/>
  <c r="G2337" i="5"/>
  <c r="G2338" i="5"/>
  <c r="G2339" i="5"/>
  <c r="G2340" i="5"/>
  <c r="G2341" i="5"/>
  <c r="G2342" i="5"/>
  <c r="G2343" i="5"/>
  <c r="G2346" i="5"/>
  <c r="G2347" i="5"/>
  <c r="G2348" i="5"/>
  <c r="G2350" i="5"/>
  <c r="G2351" i="5"/>
  <c r="G2353" i="5"/>
  <c r="G2354" i="5"/>
  <c r="G2355" i="5"/>
  <c r="G2357" i="5"/>
  <c r="G2359" i="5"/>
  <c r="G2360" i="5"/>
  <c r="G2361" i="5"/>
  <c r="G2362" i="5"/>
  <c r="G2363" i="5"/>
  <c r="G2365" i="5"/>
  <c r="G2369" i="5"/>
  <c r="G2370" i="5"/>
  <c r="G2371" i="5"/>
  <c r="G2372" i="5"/>
  <c r="G2373" i="5"/>
  <c r="G2375" i="5"/>
  <c r="G2377" i="5"/>
  <c r="G2378" i="5"/>
  <c r="G2379" i="5"/>
  <c r="G2380" i="5"/>
  <c r="G2381" i="5"/>
  <c r="G2382" i="5"/>
  <c r="G2383" i="5"/>
  <c r="G2384" i="5"/>
  <c r="G2385" i="5"/>
  <c r="G2387" i="5"/>
  <c r="G2389" i="5"/>
  <c r="G2390" i="5"/>
  <c r="G2391" i="5"/>
  <c r="G2393" i="5"/>
  <c r="G2394" i="5"/>
  <c r="G2395" i="5"/>
  <c r="G2397" i="5"/>
  <c r="G2398" i="5"/>
  <c r="G2400" i="5"/>
  <c r="G2401" i="5"/>
  <c r="G2402" i="5"/>
  <c r="G2406" i="5"/>
  <c r="G2407" i="5"/>
  <c r="G2408" i="5"/>
  <c r="G2409" i="5"/>
  <c r="G2410" i="5"/>
  <c r="G2411" i="5"/>
  <c r="G2413" i="5"/>
  <c r="G2414" i="5"/>
  <c r="G2415" i="5"/>
  <c r="G2419" i="5"/>
  <c r="G2420" i="5"/>
  <c r="G2421" i="5"/>
  <c r="G2423" i="5"/>
  <c r="G2424" i="5"/>
  <c r="G2425" i="5"/>
  <c r="G2426" i="5"/>
  <c r="G2427" i="5"/>
  <c r="G2429" i="5"/>
  <c r="G2431" i="5"/>
  <c r="G2432" i="5"/>
  <c r="G2433" i="5"/>
  <c r="G2434" i="5"/>
  <c r="G2436" i="5"/>
  <c r="G2437" i="5"/>
  <c r="G2439" i="5"/>
  <c r="G2441" i="5"/>
  <c r="G2442" i="5"/>
  <c r="G2443" i="5"/>
  <c r="G2444" i="5"/>
  <c r="G2448" i="5"/>
  <c r="G2449" i="5"/>
  <c r="G2450" i="5"/>
  <c r="G2453" i="5"/>
  <c r="G2454" i="5"/>
  <c r="G2455" i="5"/>
  <c r="G2456" i="5"/>
  <c r="G2457" i="5"/>
  <c r="G2458" i="5"/>
  <c r="G2459" i="5"/>
  <c r="G2461" i="5"/>
  <c r="G2462" i="5"/>
  <c r="G2464" i="5"/>
  <c r="G2465" i="5"/>
  <c r="G2466" i="5"/>
  <c r="G2467" i="5"/>
  <c r="G2468" i="5"/>
  <c r="G2469" i="5"/>
  <c r="G2470" i="5"/>
  <c r="G2471" i="5"/>
  <c r="G2472" i="5"/>
  <c r="G2473" i="5"/>
  <c r="G2474" i="5"/>
  <c r="G2475" i="5"/>
  <c r="G2478" i="5"/>
  <c r="G2479" i="5"/>
  <c r="G2480" i="5"/>
  <c r="G2481" i="5"/>
  <c r="G2482" i="5"/>
  <c r="G2483" i="5"/>
  <c r="G2485" i="5"/>
  <c r="G2486" i="5"/>
  <c r="G2487" i="5"/>
  <c r="G2491" i="5"/>
  <c r="G2493" i="5"/>
  <c r="G2494" i="5"/>
  <c r="G2495" i="5"/>
  <c r="G2496" i="5"/>
  <c r="G2497" i="5"/>
  <c r="G2498"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c r="B54" i="6"/>
  <c r="G54" i="6"/>
  <c r="B17" i="6"/>
  <c r="F27" i="6" s="1"/>
  <c r="B16" i="6"/>
  <c r="B15" i="6"/>
  <c r="B20" i="6" s="1"/>
  <c r="B14" i="6"/>
  <c r="G14" i="6"/>
  <c r="H14" i="6" s="1"/>
  <c r="H13" i="6"/>
  <c r="B12" i="6"/>
  <c r="G12" i="6"/>
  <c r="H12" i="6"/>
  <c r="D12" i="6" s="1"/>
  <c r="B11" i="6"/>
  <c r="G11" i="6" s="1"/>
  <c r="H11" i="6" s="1"/>
  <c r="D11" i="6" s="1"/>
  <c r="G10" i="6"/>
  <c r="H10" i="6" s="1"/>
  <c r="D10" i="6" s="1"/>
  <c r="G9" i="6"/>
  <c r="H9" i="6"/>
  <c r="D9" i="6" s="1"/>
  <c r="B8" i="6"/>
  <c r="G8" i="6"/>
  <c r="H8" i="6"/>
  <c r="D8" i="6" s="1"/>
  <c r="B7" i="6"/>
  <c r="G7" i="6"/>
  <c r="H7" i="6" s="1"/>
  <c r="D7" i="6" s="1"/>
  <c r="B6" i="6"/>
  <c r="G6" i="6"/>
  <c r="B5" i="6"/>
  <c r="F6" i="6"/>
  <c r="B4" i="6"/>
  <c r="G4" i="6"/>
  <c r="H4" i="6" s="1"/>
  <c r="D4" i="6" s="1"/>
  <c r="I2502" i="5"/>
  <c r="H2494" i="5"/>
  <c r="F2493" i="5"/>
  <c r="S2491" i="5"/>
  <c r="S2487" i="5"/>
  <c r="S2483" i="5"/>
  <c r="S2481" i="5"/>
  <c r="J2480" i="5"/>
  <c r="S2480" i="5"/>
  <c r="S2474" i="5"/>
  <c r="R2473" i="5"/>
  <c r="S2472" i="5"/>
  <c r="S2468" i="5"/>
  <c r="S2466" i="5"/>
  <c r="S2464" i="5"/>
  <c r="S2460" i="5"/>
  <c r="S2456" i="5"/>
  <c r="S2453" i="5"/>
  <c r="F2449" i="5"/>
  <c r="S2448" i="5"/>
  <c r="S2444" i="5"/>
  <c r="R2441" i="5"/>
  <c r="I2437" i="5"/>
  <c r="F2435" i="5"/>
  <c r="S2435" i="5"/>
  <c r="H2432" i="5"/>
  <c r="S2432" i="5"/>
  <c r="S2430" i="5"/>
  <c r="S2426" i="5"/>
  <c r="F2424" i="5"/>
  <c r="S2424" i="5"/>
  <c r="S2420" i="5"/>
  <c r="S2419" i="5"/>
  <c r="S2418" i="5"/>
  <c r="S2416" i="5"/>
  <c r="S2415" i="5"/>
  <c r="S2414" i="5"/>
  <c r="S2408" i="5"/>
  <c r="S2404" i="5"/>
  <c r="S2403" i="5"/>
  <c r="S2400" i="5"/>
  <c r="S2396" i="5"/>
  <c r="S2395" i="5"/>
  <c r="R2394" i="5"/>
  <c r="S2392" i="5"/>
  <c r="S2390" i="5"/>
  <c r="R2389" i="5"/>
  <c r="S2388" i="5"/>
  <c r="S2384" i="5"/>
  <c r="F2379" i="5"/>
  <c r="S2379" i="5"/>
  <c r="S2377" i="5"/>
  <c r="S2376" i="5"/>
  <c r="S2375" i="5"/>
  <c r="S2372" i="5"/>
  <c r="F2371" i="5"/>
  <c r="S2369" i="5"/>
  <c r="S2368" i="5"/>
  <c r="S2367" i="5"/>
  <c r="F2365" i="5"/>
  <c r="S2364" i="5"/>
  <c r="S2362" i="5"/>
  <c r="S2361" i="5"/>
  <c r="S2360" i="5"/>
  <c r="S2359" i="5"/>
  <c r="S2355" i="5"/>
  <c r="S2354" i="5"/>
  <c r="S2353" i="5"/>
  <c r="S2352" i="5"/>
  <c r="S2350" i="5"/>
  <c r="S2346" i="5"/>
  <c r="S2342" i="5"/>
  <c r="S2340" i="5"/>
  <c r="S2336" i="5"/>
  <c r="S2335" i="5"/>
  <c r="S2334" i="5"/>
  <c r="S2331" i="5"/>
  <c r="S2330" i="5"/>
  <c r="S2327" i="5"/>
  <c r="S2326" i="5"/>
  <c r="S2322" i="5"/>
  <c r="S2316" i="5"/>
  <c r="J2313" i="5"/>
  <c r="S2313" i="5"/>
  <c r="J2305" i="5"/>
  <c r="S2305" i="5"/>
  <c r="J2302" i="5"/>
  <c r="S2301" i="5"/>
  <c r="S2300" i="5"/>
  <c r="H2298" i="5"/>
  <c r="H2296" i="5"/>
  <c r="S2296" i="5"/>
  <c r="F2294" i="5"/>
  <c r="S2292" i="5"/>
  <c r="F2287" i="5"/>
  <c r="S2287" i="5"/>
  <c r="J2285" i="5"/>
  <c r="S2284" i="5"/>
  <c r="H2279" i="5"/>
  <c r="S2277" i="5"/>
  <c r="I2276" i="5"/>
  <c r="S2276" i="5"/>
  <c r="S2273"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S2222" i="5"/>
  <c r="S2220" i="5"/>
  <c r="S2218" i="5"/>
  <c r="I2217" i="5"/>
  <c r="S2214" i="5"/>
  <c r="S2212" i="5"/>
  <c r="S2210" i="5"/>
  <c r="S2206" i="5"/>
  <c r="S2204" i="5"/>
  <c r="F2202" i="5"/>
  <c r="S2202" i="5"/>
  <c r="S2198" i="5"/>
  <c r="S2197" i="5"/>
  <c r="S2196" i="5"/>
  <c r="F2194" i="5"/>
  <c r="S2194" i="5"/>
  <c r="S2188" i="5"/>
  <c r="S2187" i="5"/>
  <c r="R2185" i="5"/>
  <c r="S2184" i="5"/>
  <c r="S2183" i="5"/>
  <c r="S2180" i="5"/>
  <c r="R2173" i="5"/>
  <c r="S2172" i="5"/>
  <c r="S2162" i="5"/>
  <c r="S2160" i="5"/>
  <c r="S2158" i="5"/>
  <c r="S2156" i="5"/>
  <c r="S2154" i="5"/>
  <c r="S2148" i="5"/>
  <c r="S2147" i="5"/>
  <c r="I2144" i="5"/>
  <c r="S2144" i="5"/>
  <c r="S2143" i="5"/>
  <c r="R2141" i="5"/>
  <c r="S2140" i="5"/>
  <c r="S2136" i="5"/>
  <c r="S2135" i="5"/>
  <c r="H2133" i="5"/>
  <c r="S2132" i="5"/>
  <c r="S2131" i="5"/>
  <c r="S2130" i="5"/>
  <c r="F2128" i="5"/>
  <c r="F2127" i="5"/>
  <c r="S2126" i="5"/>
  <c r="I2125" i="5"/>
  <c r="J2121" i="5"/>
  <c r="S2111" i="5"/>
  <c r="I2108" i="5"/>
  <c r="S2106" i="5"/>
  <c r="I2104" i="5"/>
  <c r="I2100" i="5"/>
  <c r="I2096" i="5"/>
  <c r="S2094" i="5"/>
  <c r="I2092" i="5"/>
  <c r="S2090" i="5"/>
  <c r="F2086" i="5"/>
  <c r="S2079" i="5"/>
  <c r="S2074" i="5"/>
  <c r="S2069" i="5"/>
  <c r="S2066" i="5"/>
  <c r="F2064" i="5"/>
  <c r="F2063" i="5"/>
  <c r="S2063" i="5"/>
  <c r="S2059" i="5"/>
  <c r="S2058" i="5"/>
  <c r="S2050" i="5"/>
  <c r="F2044" i="5"/>
  <c r="S2042" i="5"/>
  <c r="S2033" i="5"/>
  <c r="I2023" i="5"/>
  <c r="F2020" i="5"/>
  <c r="I2019" i="5"/>
  <c r="F2018" i="5"/>
  <c r="S2018" i="5"/>
  <c r="R2012" i="5"/>
  <c r="F2004" i="5"/>
  <c r="I1999" i="5"/>
  <c r="S1993" i="5"/>
  <c r="J1992" i="5"/>
  <c r="I1991" i="5"/>
  <c r="H1988" i="5"/>
  <c r="S1985" i="5"/>
  <c r="R1984" i="5"/>
  <c r="S1981" i="5"/>
  <c r="S1978" i="5"/>
  <c r="S1973" i="5"/>
  <c r="S1966" i="5"/>
  <c r="J1964" i="5"/>
  <c r="S1962" i="5"/>
  <c r="S1961" i="5"/>
  <c r="R1960" i="5"/>
  <c r="S1953" i="5"/>
  <c r="I1952" i="5"/>
  <c r="S1938" i="5"/>
  <c r="S1920" i="5"/>
  <c r="S1916" i="5"/>
  <c r="S1912" i="5"/>
  <c r="S1908" i="5"/>
  <c r="J1905" i="5"/>
  <c r="I1904" i="5"/>
  <c r="S1904" i="5"/>
  <c r="S1900" i="5"/>
  <c r="S1897" i="5"/>
  <c r="S1896" i="5"/>
  <c r="I1894" i="5"/>
  <c r="S1892" i="5"/>
  <c r="S1890" i="5"/>
  <c r="S1888" i="5"/>
  <c r="I1886" i="5"/>
  <c r="S1884" i="5"/>
  <c r="S1882" i="5"/>
  <c r="R1881" i="5"/>
  <c r="S1880" i="5"/>
  <c r="I1876" i="5"/>
  <c r="S1876" i="5"/>
  <c r="F1862" i="5"/>
  <c r="S1858" i="5"/>
  <c r="S1854" i="5"/>
  <c r="S1840" i="5"/>
  <c r="S1832" i="5"/>
  <c r="S1825" i="5"/>
  <c r="R1823" i="5"/>
  <c r="F1814" i="5"/>
  <c r="S1813" i="5"/>
  <c r="S1807" i="5"/>
  <c r="F1804" i="5"/>
  <c r="S1803" i="5"/>
  <c r="S1800" i="5"/>
  <c r="S1799" i="5"/>
  <c r="F1796" i="5"/>
  <c r="S1796" i="5"/>
  <c r="S1795" i="5"/>
  <c r="S1794" i="5"/>
  <c r="S1791" i="5"/>
  <c r="S1790" i="5"/>
  <c r="F1788" i="5"/>
  <c r="S1788" i="5"/>
  <c r="S1787" i="5"/>
  <c r="F1784" i="5"/>
  <c r="S1784" i="5"/>
  <c r="S1783" i="5"/>
  <c r="F1780" i="5"/>
  <c r="S1780" i="5"/>
  <c r="S1779" i="5"/>
  <c r="S1775" i="5"/>
  <c r="S1772" i="5"/>
  <c r="S1771" i="5"/>
  <c r="S1768" i="5"/>
  <c r="R1767" i="5"/>
  <c r="S1767" i="5"/>
  <c r="S1766" i="5"/>
  <c r="H1764" i="5"/>
  <c r="S1763" i="5"/>
  <c r="S1762" i="5"/>
  <c r="S1760" i="5"/>
  <c r="S1759" i="5"/>
  <c r="S1755" i="5"/>
  <c r="S1746" i="5"/>
  <c r="S1744" i="5"/>
  <c r="S1740" i="5"/>
  <c r="F1719" i="5"/>
  <c r="S1703" i="5"/>
  <c r="I1688" i="5"/>
  <c r="S1674" i="5"/>
  <c r="S1663" i="5"/>
  <c r="H1660" i="5"/>
  <c r="F1655" i="5"/>
  <c r="S1647" i="5"/>
  <c r="S1623" i="5"/>
  <c r="I1616" i="5"/>
  <c r="S1615" i="5"/>
  <c r="I1612" i="5"/>
  <c r="I1604" i="5"/>
  <c r="I1588" i="5"/>
  <c r="I1580" i="5"/>
  <c r="I1572" i="5"/>
  <c r="I1568" i="5"/>
  <c r="I1564" i="5"/>
  <c r="I1560" i="5"/>
  <c r="S1559" i="5"/>
  <c r="R1550" i="5"/>
  <c r="S1549" i="5"/>
  <c r="S1541" i="5"/>
  <c r="H1538" i="5"/>
  <c r="H1537" i="5"/>
  <c r="S1537" i="5"/>
  <c r="S1535" i="5"/>
  <c r="I1534" i="5"/>
  <c r="F1528" i="5"/>
  <c r="S1527" i="5"/>
  <c r="F1524" i="5"/>
  <c r="S1523" i="5"/>
  <c r="H1521" i="5"/>
  <c r="I1518" i="5"/>
  <c r="S1518" i="5"/>
  <c r="R1517" i="5"/>
  <c r="S1515" i="5"/>
  <c r="F1513" i="5"/>
  <c r="S1511" i="5"/>
  <c r="H1510" i="5"/>
  <c r="I1508" i="5"/>
  <c r="S1504" i="5"/>
  <c r="R1503" i="5"/>
  <c r="S1500" i="5"/>
  <c r="F1497" i="5"/>
  <c r="S1495" i="5"/>
  <c r="S1491" i="5"/>
  <c r="J1490" i="5"/>
  <c r="S1490" i="5"/>
  <c r="H1489" i="5"/>
  <c r="S1488" i="5"/>
  <c r="J1487" i="5"/>
  <c r="J1486" i="5"/>
  <c r="S1484" i="5"/>
  <c r="S1483" i="5"/>
  <c r="S1482" i="5"/>
  <c r="J1479" i="5"/>
  <c r="S1479" i="5"/>
  <c r="I1478" i="5"/>
  <c r="S1478" i="5"/>
  <c r="H1477" i="5"/>
  <c r="S1475" i="5"/>
  <c r="S1474" i="5"/>
  <c r="S1469" i="5"/>
  <c r="R1467" i="5"/>
  <c r="J1466" i="5"/>
  <c r="S1465" i="5"/>
  <c r="S1463" i="5"/>
  <c r="S1459" i="5"/>
  <c r="J1454" i="5"/>
  <c r="F1453" i="5"/>
  <c r="J1451" i="5"/>
  <c r="I1450" i="5"/>
  <c r="I1447" i="5"/>
  <c r="S1447" i="5"/>
  <c r="I1446" i="5"/>
  <c r="I1442"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S1378" i="5"/>
  <c r="S1377" i="5"/>
  <c r="F1376" i="5"/>
  <c r="S1375" i="5"/>
  <c r="S1374" i="5"/>
  <c r="J1370" i="5"/>
  <c r="F1366" i="5"/>
  <c r="I1363" i="5"/>
  <c r="S1363" i="5"/>
  <c r="S1362" i="5"/>
  <c r="S1358" i="5"/>
  <c r="F1354" i="5"/>
  <c r="R1352" i="5"/>
  <c r="S1351" i="5"/>
  <c r="F1350" i="5"/>
  <c r="S1350" i="5"/>
  <c r="S1347" i="5"/>
  <c r="S1345" i="5"/>
  <c r="S1344" i="5"/>
  <c r="S1336" i="5"/>
  <c r="H1335" i="5"/>
  <c r="S1335" i="5"/>
  <c r="H1331" i="5"/>
  <c r="H1327" i="5"/>
  <c r="S1326" i="5"/>
  <c r="H1323" i="5"/>
  <c r="S1320" i="5"/>
  <c r="H1315" i="5"/>
  <c r="S1315" i="5"/>
  <c r="S1314" i="5"/>
  <c r="S1311" i="5"/>
  <c r="S1308" i="5"/>
  <c r="J1304" i="5"/>
  <c r="H1299" i="5"/>
  <c r="H1295" i="5"/>
  <c r="S1294" i="5"/>
  <c r="S1288" i="5"/>
  <c r="H1287" i="5"/>
  <c r="S1284" i="5"/>
  <c r="H1283" i="5"/>
  <c r="S1282" i="5"/>
  <c r="I1280" i="5"/>
  <c r="H1279" i="5"/>
  <c r="H1275" i="5"/>
  <c r="H1267" i="5"/>
  <c r="H1263" i="5"/>
  <c r="S1258" i="5"/>
  <c r="S1256" i="5"/>
  <c r="H1255" i="5"/>
  <c r="R1251" i="5"/>
  <c r="R1249" i="5"/>
  <c r="S1248" i="5"/>
  <c r="R1247" i="5"/>
  <c r="R1244" i="5"/>
  <c r="S1243" i="5"/>
  <c r="S1242" i="5"/>
  <c r="R1240" i="5"/>
  <c r="F1236" i="5"/>
  <c r="S1235" i="5"/>
  <c r="S1234" i="5"/>
  <c r="S1232" i="5"/>
  <c r="S1231" i="5"/>
  <c r="S1230" i="5"/>
  <c r="S1226" i="5"/>
  <c r="H1224" i="5"/>
  <c r="F1218" i="5"/>
  <c r="J1216" i="5"/>
  <c r="R1215" i="5"/>
  <c r="R1213" i="5"/>
  <c r="S1213" i="5"/>
  <c r="I1212" i="5"/>
  <c r="S1212" i="5"/>
  <c r="S1211" i="5"/>
  <c r="S1210" i="5"/>
  <c r="R1207" i="5"/>
  <c r="H1204" i="5"/>
  <c r="S1202" i="5"/>
  <c r="S1198" i="5"/>
  <c r="J1196" i="5"/>
  <c r="S1194" i="5"/>
  <c r="F1186" i="5"/>
  <c r="J1185" i="5"/>
  <c r="R1183" i="5"/>
  <c r="I1181" i="5"/>
  <c r="S1181" i="5"/>
  <c r="S1178" i="5"/>
  <c r="J1177" i="5"/>
  <c r="J1172" i="5"/>
  <c r="S1170" i="5"/>
  <c r="S1166" i="5"/>
  <c r="H1165" i="5"/>
  <c r="S1162" i="5"/>
  <c r="I1160" i="5"/>
  <c r="F1154" i="5"/>
  <c r="R1153" i="5"/>
  <c r="S1152" i="5"/>
  <c r="S1151" i="5"/>
  <c r="H1150" i="5"/>
  <c r="S1149" i="5"/>
  <c r="S1148" i="5"/>
  <c r="S1147" i="5"/>
  <c r="S1143" i="5"/>
  <c r="H1141" i="5"/>
  <c r="S1136" i="5"/>
  <c r="S1134" i="5"/>
  <c r="S1133" i="5"/>
  <c r="S1132" i="5"/>
  <c r="R1124" i="5"/>
  <c r="S1120" i="5"/>
  <c r="S1116" i="5"/>
  <c r="R1108" i="5"/>
  <c r="S1106" i="5"/>
  <c r="S1104" i="5"/>
  <c r="S1100" i="5"/>
  <c r="J1098" i="5"/>
  <c r="S1097" i="5"/>
  <c r="H1093" i="5"/>
  <c r="R1092" i="5"/>
  <c r="S1088" i="5"/>
  <c r="S1084" i="5"/>
  <c r="H1081" i="5"/>
  <c r="S1077" i="5"/>
  <c r="R1076" i="5"/>
  <c r="S1072" i="5"/>
  <c r="S1068" i="5"/>
  <c r="S1061" i="5"/>
  <c r="R1060" i="5"/>
  <c r="S1056" i="5"/>
  <c r="S1052" i="5"/>
  <c r="S1049" i="5"/>
  <c r="S1040" i="5"/>
  <c r="S1037" i="5"/>
  <c r="S1033" i="5"/>
  <c r="H1025" i="5"/>
  <c r="S1024" i="5"/>
  <c r="S1020" i="5"/>
  <c r="R1012" i="5"/>
  <c r="H1009" i="5"/>
  <c r="S1008" i="5"/>
  <c r="S1004" i="5"/>
  <c r="F1000" i="5"/>
  <c r="S996" i="5"/>
  <c r="S992" i="5"/>
  <c r="H990" i="5"/>
  <c r="S981" i="5"/>
  <c r="S980" i="5"/>
  <c r="S976" i="5"/>
  <c r="R972" i="5"/>
  <c r="S972" i="5"/>
  <c r="H965" i="5"/>
  <c r="S960" i="5"/>
  <c r="J958" i="5"/>
  <c r="J956" i="5"/>
  <c r="S956" i="5"/>
  <c r="F953" i="5"/>
  <c r="S945" i="5"/>
  <c r="H933" i="5"/>
  <c r="S933" i="5"/>
  <c r="S925" i="5"/>
  <c r="J921" i="5"/>
  <c r="J919" i="5"/>
  <c r="J903" i="5"/>
  <c r="F896" i="5"/>
  <c r="H895" i="5"/>
  <c r="S893" i="5"/>
  <c r="J892" i="5"/>
  <c r="J888" i="5"/>
  <c r="J886" i="5"/>
  <c r="S885" i="5"/>
  <c r="H880" i="5"/>
  <c r="H879" i="5"/>
  <c r="J877" i="5"/>
  <c r="J875" i="5"/>
  <c r="J872" i="5"/>
  <c r="R864" i="5"/>
  <c r="J860" i="5"/>
  <c r="J859" i="5"/>
  <c r="J856" i="5"/>
  <c r="J854" i="5"/>
  <c r="S851" i="5"/>
  <c r="F847" i="5"/>
  <c r="S845" i="5"/>
  <c r="S843" i="5"/>
  <c r="F842" i="5"/>
  <c r="S841" i="5"/>
  <c r="J839" i="5"/>
  <c r="J837" i="5"/>
  <c r="S835" i="5"/>
  <c r="H834" i="5"/>
  <c r="H831" i="5"/>
  <c r="J829" i="5"/>
  <c r="S829" i="5"/>
  <c r="S828" i="5"/>
  <c r="S825" i="5"/>
  <c r="S824" i="5"/>
  <c r="J823" i="5"/>
  <c r="S823" i="5"/>
  <c r="S821" i="5"/>
  <c r="J820" i="5"/>
  <c r="R818" i="5"/>
  <c r="S817" i="5"/>
  <c r="S815" i="5"/>
  <c r="S813" i="5"/>
  <c r="J812" i="5"/>
  <c r="S811" i="5"/>
  <c r="R809" i="5"/>
  <c r="S809" i="5"/>
  <c r="S807" i="5"/>
  <c r="I803" i="5"/>
  <c r="S802" i="5"/>
  <c r="S801" i="5"/>
  <c r="R800" i="5"/>
  <c r="S799" i="5"/>
  <c r="S798" i="5"/>
  <c r="R796" i="5"/>
  <c r="S794" i="5"/>
  <c r="R792" i="5"/>
  <c r="S791" i="5"/>
  <c r="R788" i="5"/>
  <c r="S787" i="5"/>
  <c r="R786" i="5"/>
  <c r="S785" i="5"/>
  <c r="S783" i="5"/>
  <c r="R778" i="5"/>
  <c r="I777" i="5"/>
  <c r="R776" i="5"/>
  <c r="S775" i="5"/>
  <c r="R772" i="5"/>
  <c r="I771" i="5"/>
  <c r="R770" i="5"/>
  <c r="S767" i="5"/>
  <c r="R764"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S729" i="5"/>
  <c r="S727" i="5"/>
  <c r="H724" i="5"/>
  <c r="R722" i="5"/>
  <c r="R720" i="5"/>
  <c r="S719" i="5"/>
  <c r="R718" i="5"/>
  <c r="H714" i="5"/>
  <c r="S711" i="5"/>
  <c r="H708" i="5"/>
  <c r="S707" i="5"/>
  <c r="R704" i="5"/>
  <c r="R699" i="5"/>
  <c r="S699" i="5"/>
  <c r="R696" i="5"/>
  <c r="S695" i="5"/>
  <c r="S691" i="5"/>
  <c r="R688" i="5"/>
  <c r="S687" i="5"/>
  <c r="S683" i="5"/>
  <c r="S679" i="5"/>
  <c r="S677" i="5"/>
  <c r="S656" i="5"/>
  <c r="S644" i="5"/>
  <c r="S630" i="5"/>
  <c r="S614" i="5"/>
  <c r="J603" i="5"/>
  <c r="J571" i="5"/>
  <c r="I562" i="5"/>
  <c r="I558" i="5"/>
  <c r="R557" i="5"/>
  <c r="I554" i="5"/>
  <c r="R549" i="5"/>
  <c r="I546" i="5"/>
  <c r="J535" i="5"/>
  <c r="I534" i="5"/>
  <c r="H527" i="5"/>
  <c r="H526" i="5"/>
  <c r="I522" i="5"/>
  <c r="I518" i="5"/>
  <c r="R513" i="5"/>
  <c r="I510" i="5"/>
  <c r="I502" i="5"/>
  <c r="R499" i="5"/>
  <c r="I494" i="5"/>
  <c r="I490" i="5"/>
  <c r="J487" i="5"/>
  <c r="R483" i="5"/>
  <c r="R481"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28" i="5"/>
  <c r="F324" i="5"/>
  <c r="R321" i="5"/>
  <c r="F316" i="5"/>
  <c r="R312" i="5"/>
  <c r="F301" i="5"/>
  <c r="F290" i="5"/>
  <c r="R282" i="5"/>
  <c r="R262" i="5"/>
  <c r="R254" i="5"/>
  <c r="R232" i="5"/>
  <c r="H230" i="5"/>
  <c r="H221" i="5"/>
  <c r="R218" i="5"/>
  <c r="H217" i="5"/>
  <c r="H213" i="5"/>
  <c r="R204" i="5"/>
  <c r="I201" i="5"/>
  <c r="J186" i="5"/>
  <c r="I185" i="5"/>
  <c r="R184" i="5"/>
  <c r="I173" i="5"/>
  <c r="I170" i="5"/>
  <c r="J166" i="5"/>
  <c r="H165" i="5"/>
  <c r="I161" i="5"/>
  <c r="I157" i="5"/>
  <c r="R156" i="5"/>
  <c r="I153" i="5"/>
  <c r="R152" i="5"/>
  <c r="F144" i="5"/>
  <c r="I141" i="5"/>
  <c r="R140" i="5"/>
  <c r="I137" i="5"/>
  <c r="I133" i="5"/>
  <c r="I129" i="5"/>
  <c r="I121" i="5"/>
  <c r="R120" i="5"/>
  <c r="J110" i="5"/>
  <c r="I109" i="5"/>
  <c r="B90" i="4"/>
  <c r="H67" i="4"/>
  <c r="P47" i="4"/>
  <c r="P46" i="4"/>
  <c r="P45" i="4"/>
  <c r="B45" i="4" s="1"/>
  <c r="A30" i="6" s="1"/>
  <c r="P44" i="4"/>
  <c r="P43" i="4"/>
  <c r="Q43" i="4" s="1"/>
  <c r="P41" i="4"/>
  <c r="P40" i="4"/>
  <c r="P39" i="4"/>
  <c r="B39" i="4" s="1"/>
  <c r="B63" i="4" s="1"/>
  <c r="A45" i="6" s="1"/>
  <c r="P38" i="4"/>
  <c r="P37" i="4"/>
  <c r="Q37" i="4" s="1"/>
  <c r="P35" i="4"/>
  <c r="P34" i="4"/>
  <c r="P33" i="4"/>
  <c r="P32" i="4"/>
  <c r="P31" i="4"/>
  <c r="Q31" i="4" s="1"/>
  <c r="P29" i="4"/>
  <c r="P28" i="4"/>
  <c r="P27" i="4"/>
  <c r="B27" i="4" s="1"/>
  <c r="P26" i="4"/>
  <c r="A5" i="4"/>
  <c r="S212" i="5"/>
  <c r="S2014" i="5"/>
  <c r="AB1623" i="5"/>
  <c r="S1769" i="5"/>
  <c r="S1476" i="5"/>
  <c r="AB2464" i="5"/>
  <c r="AB719" i="5"/>
  <c r="AB840" i="5"/>
  <c r="AB1756" i="5"/>
  <c r="AB857" i="5"/>
  <c r="AB551" i="5"/>
  <c r="AB1690" i="5"/>
  <c r="AB1730" i="5"/>
  <c r="AB2087" i="5"/>
  <c r="AB409" i="5"/>
  <c r="AB578" i="5"/>
  <c r="AB673" i="5"/>
  <c r="AB1292" i="5"/>
  <c r="AB1462" i="5"/>
  <c r="S2037" i="5"/>
  <c r="S852" i="5"/>
  <c r="S777" i="5"/>
  <c r="S1397" i="5"/>
  <c r="AB1565" i="5"/>
  <c r="S857" i="5"/>
  <c r="AB1021" i="5"/>
  <c r="AB487" i="5"/>
  <c r="AB593" i="5"/>
  <c r="AB1400" i="5"/>
  <c r="S2139" i="5"/>
  <c r="AB323" i="5"/>
  <c r="AB901" i="5"/>
  <c r="AB1070" i="5"/>
  <c r="AB1813" i="5"/>
  <c r="AB445" i="5"/>
  <c r="AB449" i="5"/>
  <c r="AB480" i="5"/>
  <c r="AB642" i="5"/>
  <c r="AB1436" i="5"/>
  <c r="S1595" i="5"/>
  <c r="AB2401" i="5"/>
  <c r="S1747" i="5"/>
  <c r="S2427" i="5"/>
  <c r="S917" i="5"/>
  <c r="S999" i="5"/>
  <c r="AB1114" i="5"/>
  <c r="AB1352" i="5"/>
  <c r="S902" i="5"/>
  <c r="S1464" i="5"/>
  <c r="S2067" i="5"/>
  <c r="AB1139" i="5"/>
  <c r="AB1671" i="5"/>
  <c r="S1753" i="5"/>
  <c r="AB2068" i="5"/>
  <c r="AB2072" i="5"/>
  <c r="R527" i="5"/>
  <c r="F270" i="5"/>
  <c r="AB347" i="5"/>
  <c r="AB1078"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AB2060" i="5"/>
  <c r="S2211" i="5"/>
  <c r="F21" i="6"/>
  <c r="J234" i="5"/>
  <c r="F234" i="5"/>
  <c r="I763" i="5"/>
  <c r="I105" i="5"/>
  <c r="AB363" i="5"/>
  <c r="R487" i="5"/>
  <c r="H1177" i="5"/>
  <c r="J1249" i="5"/>
  <c r="F2012" i="5"/>
  <c r="AB2064" i="5"/>
  <c r="AB2151" i="5"/>
  <c r="H2473" i="5"/>
  <c r="AB195" i="5"/>
  <c r="I301" i="5"/>
  <c r="AB466" i="5"/>
  <c r="AB519" i="5"/>
  <c r="AB626"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AB371" i="5"/>
  <c r="AB375" i="5"/>
  <c r="AB379" i="5"/>
  <c r="AB1057" i="5"/>
  <c r="H1881" i="5"/>
  <c r="AB2029" i="5"/>
  <c r="AB2394" i="5"/>
  <c r="I2209" i="5"/>
  <c r="H189" i="5"/>
  <c r="AB230" i="5"/>
  <c r="AB982" i="5"/>
  <c r="AB1454" i="5"/>
  <c r="J1550" i="5"/>
  <c r="AB2145" i="5"/>
  <c r="AB2088" i="5"/>
  <c r="AB339" i="5"/>
  <c r="AB468" i="5"/>
  <c r="AB472" i="5"/>
  <c r="AB665" i="5"/>
  <c r="AB1240" i="5"/>
  <c r="AB1530" i="5"/>
  <c r="AB1778" i="5"/>
  <c r="J2044" i="5"/>
  <c r="AB2052" i="5"/>
  <c r="AB2224" i="5"/>
  <c r="AB2228" i="5"/>
  <c r="AB2434" i="5"/>
  <c r="I801" i="5"/>
  <c r="F801" i="5"/>
  <c r="I939" i="5"/>
  <c r="H939" i="5"/>
  <c r="R779" i="5"/>
  <c r="I779" i="5"/>
  <c r="I392" i="5"/>
  <c r="J392" i="5"/>
  <c r="F392" i="5"/>
  <c r="R611" i="5"/>
  <c r="F611" i="5"/>
  <c r="H1164" i="5"/>
  <c r="F1164" i="5"/>
  <c r="F538" i="5"/>
  <c r="I538" i="5"/>
  <c r="J781" i="5"/>
  <c r="F375" i="5"/>
  <c r="R300" i="5"/>
  <c r="F300" i="5"/>
  <c r="F593" i="5"/>
  <c r="S1304" i="5"/>
  <c r="AB1742" i="5"/>
  <c r="S1742" i="5"/>
  <c r="AB1801" i="5"/>
  <c r="R1908" i="5"/>
  <c r="I2457"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46" i="5"/>
  <c r="S914" i="5"/>
  <c r="S997" i="5"/>
  <c r="S1011" i="5"/>
  <c r="S1110" i="5"/>
  <c r="S1160" i="5"/>
  <c r="J1272" i="5"/>
  <c r="I1272" i="5"/>
  <c r="S1309" i="5"/>
  <c r="S1866" i="5"/>
  <c r="I2024" i="5"/>
  <c r="H2024" i="5"/>
  <c r="S2268"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F1183" i="5"/>
  <c r="F1204" i="5"/>
  <c r="R1236" i="5"/>
  <c r="J1236" i="5"/>
  <c r="F1272" i="5"/>
  <c r="S1286" i="5"/>
  <c r="S1373" i="5"/>
  <c r="S1514" i="5"/>
  <c r="S1869" i="5"/>
  <c r="S909" i="5"/>
  <c r="S936" i="5"/>
  <c r="S995" i="5"/>
  <c r="AB1041" i="5"/>
  <c r="S1085" i="5"/>
  <c r="S1144" i="5"/>
  <c r="S1262" i="5"/>
  <c r="S1306" i="5"/>
  <c r="H1343" i="5"/>
  <c r="S2167" i="5"/>
  <c r="S2482"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75" i="5"/>
  <c r="S889" i="5"/>
  <c r="S907" i="5"/>
  <c r="S913" i="5"/>
  <c r="S923" i="5"/>
  <c r="S1023" i="5"/>
  <c r="S1169" i="5"/>
  <c r="R1181" i="5"/>
  <c r="J1340" i="5"/>
  <c r="R1405" i="5"/>
  <c r="F140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AB1526" i="5"/>
  <c r="S1841" i="5"/>
  <c r="I2220" i="5"/>
  <c r="J2220" i="5"/>
  <c r="R2483" i="5"/>
  <c r="H2483" i="5"/>
  <c r="AB1373" i="5"/>
  <c r="AB1643" i="5"/>
  <c r="J1881" i="5"/>
  <c r="AB1942" i="5"/>
  <c r="S2065" i="5"/>
  <c r="S2073" i="5"/>
  <c r="S2083" i="5"/>
  <c r="AB2213" i="5"/>
  <c r="AB2291" i="5"/>
  <c r="S2297" i="5"/>
  <c r="AB2362" i="5"/>
  <c r="AB2433" i="5"/>
  <c r="AB1340" i="5"/>
  <c r="AB1428" i="5"/>
  <c r="AB1478" i="5"/>
  <c r="AB1656" i="5"/>
  <c r="AB1687" i="5"/>
  <c r="AB1770" i="5"/>
  <c r="R1905" i="5"/>
  <c r="AB1928" i="5"/>
  <c r="S2288" i="5"/>
  <c r="H2379" i="5"/>
  <c r="H2389" i="5"/>
  <c r="AB2405" i="5"/>
  <c r="S1318" i="5"/>
  <c r="S1428" i="5"/>
  <c r="AB1561" i="5"/>
  <c r="AB1640"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S2005" i="5"/>
  <c r="H2023" i="5"/>
  <c r="AB2092" i="5"/>
  <c r="S2289" i="5"/>
  <c r="S2434" i="5"/>
  <c r="I2449" i="5"/>
  <c r="S1273" i="5"/>
  <c r="S1290" i="5"/>
  <c r="S1293" i="5"/>
  <c r="S1300" i="5"/>
  <c r="S1303" i="5"/>
  <c r="AB1339" i="5"/>
  <c r="S1631" i="5"/>
  <c r="S1699" i="5"/>
  <c r="S1715" i="5"/>
  <c r="S1793" i="5"/>
  <c r="S1842" i="5"/>
  <c r="AB1940" i="5"/>
  <c r="H1983" i="5"/>
  <c r="R2000" i="5"/>
  <c r="AB2006" i="5"/>
  <c r="AB2030" i="5"/>
  <c r="AB2059" i="5"/>
  <c r="J2201" i="5"/>
  <c r="AB2221" i="5"/>
  <c r="S2231" i="5"/>
  <c r="R2449" i="5"/>
  <c r="S2459" i="5"/>
  <c r="I2465" i="5"/>
  <c r="H1217" i="5"/>
  <c r="S1279" i="5"/>
  <c r="S1305" i="5"/>
  <c r="AB1345" i="5"/>
  <c r="AB1391" i="5"/>
  <c r="I1418"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126" i="5"/>
  <c r="R126" i="5"/>
  <c r="J126" i="5"/>
  <c r="I126" i="5"/>
  <c r="AB894" i="5"/>
  <c r="S894" i="5"/>
  <c r="AB1862" i="5"/>
  <c r="S1862" i="5"/>
  <c r="H122" i="5"/>
  <c r="J122" i="5"/>
  <c r="I122" i="5"/>
  <c r="R188" i="5"/>
  <c r="AB209" i="5"/>
  <c r="R224" i="5"/>
  <c r="F224" i="5"/>
  <c r="F308" i="5"/>
  <c r="F356" i="5"/>
  <c r="R462" i="5"/>
  <c r="F585" i="5"/>
  <c r="I713" i="5"/>
  <c r="J713" i="5"/>
  <c r="S737" i="5"/>
  <c r="AB169" i="5"/>
  <c r="H451" i="5"/>
  <c r="F451" i="5"/>
  <c r="S1496" i="5"/>
  <c r="I125" i="5"/>
  <c r="H125" i="5"/>
  <c r="H146" i="5"/>
  <c r="I146" i="5"/>
  <c r="F146" i="5"/>
  <c r="R236" i="5"/>
  <c r="F236" i="5"/>
  <c r="J261" i="5"/>
  <c r="AB261" i="5"/>
  <c r="AB297" i="5"/>
  <c r="F450" i="5"/>
  <c r="R452" i="5"/>
  <c r="J452" i="5"/>
  <c r="H452" i="5"/>
  <c r="F452" i="5"/>
  <c r="H106" i="5"/>
  <c r="I106" i="5"/>
  <c r="AB1446" i="5"/>
  <c r="S1446" i="5"/>
  <c r="AB113" i="5"/>
  <c r="R122" i="5"/>
  <c r="H166" i="5"/>
  <c r="R166" i="5"/>
  <c r="H186" i="5"/>
  <c r="R186" i="5"/>
  <c r="I186" i="5"/>
  <c r="I274" i="5"/>
  <c r="F274" i="5"/>
  <c r="I360" i="5"/>
  <c r="J360" i="5"/>
  <c r="H360" i="5"/>
  <c r="F360" i="5"/>
  <c r="F573" i="5"/>
  <c r="S640" i="5"/>
  <c r="H110" i="5"/>
  <c r="R110" i="5"/>
  <c r="H170" i="5"/>
  <c r="R170" i="5"/>
  <c r="J170" i="5"/>
  <c r="I193" i="5"/>
  <c r="R561" i="5"/>
  <c r="I1847" i="5"/>
  <c r="H1847" i="5"/>
  <c r="H114" i="5"/>
  <c r="AB165" i="5"/>
  <c r="I197" i="5"/>
  <c r="H197" i="5"/>
  <c r="R200" i="5"/>
  <c r="R244" i="5"/>
  <c r="I460" i="5"/>
  <c r="F460" i="5"/>
  <c r="J106" i="5"/>
  <c r="AB177" i="5"/>
  <c r="R298" i="5"/>
  <c r="J298" i="5"/>
  <c r="I391" i="5"/>
  <c r="H391" i="5"/>
  <c r="AB109" i="5"/>
  <c r="R106" i="5"/>
  <c r="AB149" i="5"/>
  <c r="AB185" i="5"/>
  <c r="F371" i="5"/>
  <c r="I371" i="5"/>
  <c r="H371" i="5"/>
  <c r="F391" i="5"/>
  <c r="R400" i="5"/>
  <c r="J400" i="5"/>
  <c r="I506" i="5"/>
  <c r="F506" i="5"/>
  <c r="AB229" i="5"/>
  <c r="AB250" i="5"/>
  <c r="AB266" i="5"/>
  <c r="AB452" i="5"/>
  <c r="AB453" i="5"/>
  <c r="AB471" i="5"/>
  <c r="I526" i="5"/>
  <c r="I542" i="5"/>
  <c r="AB559" i="5"/>
  <c r="AB594" i="5"/>
  <c r="I673" i="5"/>
  <c r="R673" i="5"/>
  <c r="F673" i="5"/>
  <c r="S721" i="5"/>
  <c r="S831" i="5"/>
  <c r="AB874" i="5"/>
  <c r="AB906" i="5"/>
  <c r="S906" i="5"/>
  <c r="S918" i="5"/>
  <c r="AB941" i="5"/>
  <c r="H973" i="5"/>
  <c r="AB973" i="5"/>
  <c r="AB989" i="5"/>
  <c r="S989" i="5"/>
  <c r="S1127" i="5"/>
  <c r="R1209" i="5"/>
  <c r="J1209" i="5"/>
  <c r="I1209" i="5"/>
  <c r="H1209" i="5"/>
  <c r="R270" i="5"/>
  <c r="R603" i="5"/>
  <c r="I721" i="5"/>
  <c r="J721" i="5"/>
  <c r="F787" i="5"/>
  <c r="AB850" i="5"/>
  <c r="S915" i="5"/>
  <c r="S978" i="5"/>
  <c r="AB981" i="5"/>
  <c r="F985" i="5"/>
  <c r="H985" i="5"/>
  <c r="AB1025" i="5"/>
  <c r="S1025" i="5"/>
  <c r="AB1085" i="5"/>
  <c r="AB131" i="5"/>
  <c r="I165" i="5"/>
  <c r="AB189" i="5"/>
  <c r="F190" i="5"/>
  <c r="AB262" i="5"/>
  <c r="AB274" i="5"/>
  <c r="AB356" i="5"/>
  <c r="AB364" i="5"/>
  <c r="AB433" i="5"/>
  <c r="F559" i="5"/>
  <c r="AB695" i="5"/>
  <c r="R695" i="5"/>
  <c r="S712" i="5"/>
  <c r="S744" i="5"/>
  <c r="AB807" i="5"/>
  <c r="H871" i="5"/>
  <c r="AB871" i="5"/>
  <c r="AB881" i="5"/>
  <c r="S881" i="5"/>
  <c r="S949" i="5"/>
  <c r="F974" i="5"/>
  <c r="H974" i="5"/>
  <c r="H1102" i="5"/>
  <c r="F1102" i="5"/>
  <c r="H133" i="5"/>
  <c r="I254" i="5"/>
  <c r="R615" i="5"/>
  <c r="S638" i="5"/>
  <c r="S648" i="5"/>
  <c r="R684" i="5"/>
  <c r="H684" i="5"/>
  <c r="S732" i="5"/>
  <c r="F767" i="5"/>
  <c r="AB835" i="5"/>
  <c r="S926" i="5"/>
  <c r="S937" i="5"/>
  <c r="S975" i="5"/>
  <c r="AB1013" i="5"/>
  <c r="S1013" i="5"/>
  <c r="H1074" i="5"/>
  <c r="F1074" i="5"/>
  <c r="F1082" i="5"/>
  <c r="H173" i="5"/>
  <c r="AB214" i="5"/>
  <c r="J262" i="5"/>
  <c r="AB281" i="5"/>
  <c r="AB355" i="5"/>
  <c r="AB450" i="5"/>
  <c r="S710" i="5"/>
  <c r="S755" i="5"/>
  <c r="I785" i="5"/>
  <c r="S822" i="5"/>
  <c r="H839" i="5"/>
  <c r="F839" i="5"/>
  <c r="S858" i="5"/>
  <c r="AB868" i="5"/>
  <c r="F868" i="5"/>
  <c r="AB947" i="5"/>
  <c r="S947" i="5"/>
  <c r="F1010" i="5"/>
  <c r="AB566" i="5"/>
  <c r="R655" i="5"/>
  <c r="S689" i="5"/>
  <c r="R795" i="5"/>
  <c r="I795" i="5"/>
  <c r="F795" i="5"/>
  <c r="AB121" i="5"/>
  <c r="AB173" i="5"/>
  <c r="AB238" i="5"/>
  <c r="AB315" i="5"/>
  <c r="H392" i="5"/>
  <c r="AB395" i="5"/>
  <c r="AB403" i="5"/>
  <c r="AB457" i="5"/>
  <c r="AB467" i="5"/>
  <c r="F481" i="5"/>
  <c r="F502" i="5"/>
  <c r="J645" i="5"/>
  <c r="R645" i="5"/>
  <c r="AB679" i="5"/>
  <c r="R679" i="5"/>
  <c r="J700" i="5"/>
  <c r="I783" i="5"/>
  <c r="J855" i="5"/>
  <c r="AB855" i="5"/>
  <c r="AB908" i="5"/>
  <c r="S908" i="5"/>
  <c r="S921" i="5"/>
  <c r="S994" i="5"/>
  <c r="AB574" i="5"/>
  <c r="AB602" i="5"/>
  <c r="AB609" i="5"/>
  <c r="AB638" i="5"/>
  <c r="AB640" i="5"/>
  <c r="AB645" i="5"/>
  <c r="AB653" i="5"/>
  <c r="F779" i="5"/>
  <c r="S781" i="5"/>
  <c r="S797" i="5"/>
  <c r="AB805" i="5"/>
  <c r="J808" i="5"/>
  <c r="AB822" i="5"/>
  <c r="AB824" i="5"/>
  <c r="S844" i="5"/>
  <c r="S855" i="5"/>
  <c r="S860" i="5"/>
  <c r="S862" i="5"/>
  <c r="AB887" i="5"/>
  <c r="AB926" i="5"/>
  <c r="AB929" i="5"/>
  <c r="S932" i="5"/>
  <c r="S941" i="5"/>
  <c r="AB944" i="5"/>
  <c r="S951" i="5"/>
  <c r="S963" i="5"/>
  <c r="S973" i="5"/>
  <c r="S1091" i="5"/>
  <c r="AB1106" i="5"/>
  <c r="S1111" i="5"/>
  <c r="F1168" i="5"/>
  <c r="I1168" i="5"/>
  <c r="AB1324" i="5"/>
  <c r="S1367" i="5"/>
  <c r="AB1704" i="5"/>
  <c r="AB808" i="5"/>
  <c r="S1089" i="5"/>
  <c r="F1118" i="5"/>
  <c r="H1118" i="5"/>
  <c r="S1195" i="5"/>
  <c r="J1292" i="5"/>
  <c r="F1292" i="5"/>
  <c r="S1437" i="5"/>
  <c r="AB600" i="5"/>
  <c r="AB648" i="5"/>
  <c r="R714" i="5"/>
  <c r="S717" i="5"/>
  <c r="F731" i="5"/>
  <c r="AB747" i="5"/>
  <c r="AB892" i="5"/>
  <c r="AB930" i="5"/>
  <c r="AB1017" i="5"/>
  <c r="AB1042" i="5"/>
  <c r="AB1125" i="5"/>
  <c r="H1125" i="5"/>
  <c r="AB1371" i="5"/>
  <c r="S1587" i="5"/>
  <c r="AB540" i="5"/>
  <c r="AB582" i="5"/>
  <c r="AB614" i="5"/>
  <c r="AB616" i="5"/>
  <c r="R677" i="5"/>
  <c r="S685" i="5"/>
  <c r="S693" i="5"/>
  <c r="S701" i="5"/>
  <c r="H706" i="5"/>
  <c r="J729" i="5"/>
  <c r="I731" i="5"/>
  <c r="AB740" i="5"/>
  <c r="S753" i="5"/>
  <c r="S773" i="5"/>
  <c r="S834" i="5"/>
  <c r="S840" i="5"/>
  <c r="S861" i="5"/>
  <c r="S863" i="5"/>
  <c r="S872" i="5"/>
  <c r="F888"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S859" i="5"/>
  <c r="S880" i="5"/>
  <c r="AB886" i="5"/>
  <c r="S890" i="5"/>
  <c r="S911" i="5"/>
  <c r="S919" i="5"/>
  <c r="S922" i="5"/>
  <c r="S927" i="5"/>
  <c r="S940" i="5"/>
  <c r="S955" i="5"/>
  <c r="S962" i="5"/>
  <c r="S977" i="5"/>
  <c r="F1081" i="5"/>
  <c r="S1098" i="5"/>
  <c r="AB1102" i="5"/>
  <c r="H1110" i="5"/>
  <c r="AB1117" i="5"/>
  <c r="AB1156" i="5"/>
  <c r="S1156" i="5"/>
  <c r="AB1232" i="5"/>
  <c r="AB1319" i="5"/>
  <c r="H1319" i="5"/>
  <c r="AB1351" i="5"/>
  <c r="R1351" i="5"/>
  <c r="J1368" i="5"/>
  <c r="R1368" i="5"/>
  <c r="H1368" i="5"/>
  <c r="AB1384" i="5"/>
  <c r="R1384"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F939" i="5"/>
  <c r="AB943" i="5"/>
  <c r="AB1037" i="5"/>
  <c r="S1090" i="5"/>
  <c r="S1117" i="5"/>
  <c r="J1276" i="5"/>
  <c r="I1276" i="5"/>
  <c r="AB1416" i="5"/>
  <c r="S1416" i="5"/>
  <c r="AB1073" i="5"/>
  <c r="AB1161" i="5"/>
  <c r="AB1163" i="5"/>
  <c r="AB1169" i="5"/>
  <c r="S1185" i="5"/>
  <c r="AB1211" i="5"/>
  <c r="AB1222" i="5"/>
  <c r="AB1225" i="5"/>
  <c r="I1236" i="5"/>
  <c r="J1244" i="5"/>
  <c r="AB1312" i="5"/>
  <c r="AB1364" i="5"/>
  <c r="AB1375" i="5"/>
  <c r="AB1474" i="5"/>
  <c r="F1496" i="5"/>
  <c r="J1538" i="5"/>
  <c r="I1538" i="5"/>
  <c r="AB1553" i="5"/>
  <c r="S1627" i="5"/>
  <c r="F1660" i="5"/>
  <c r="I1888" i="5"/>
  <c r="J1888" i="5"/>
  <c r="S1177" i="5"/>
  <c r="S1387" i="5"/>
  <c r="S1818" i="5"/>
  <c r="F1967" i="5"/>
  <c r="S1018" i="5"/>
  <c r="S1031"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S1418" i="5"/>
  <c r="S1453" i="5"/>
  <c r="AB1458" i="5"/>
  <c r="J1494" i="5"/>
  <c r="H1494" i="5"/>
  <c r="I1506" i="5"/>
  <c r="H1506" i="5"/>
  <c r="S1512" i="5"/>
  <c r="S1536" i="5"/>
  <c r="S1544" i="5"/>
  <c r="AB1774" i="5"/>
  <c r="S1774" i="5"/>
  <c r="R1916" i="5"/>
  <c r="I1916" i="5"/>
  <c r="AB1922" i="5"/>
  <c r="S1922" i="5"/>
  <c r="S2025" i="5"/>
  <c r="AB1049" i="5"/>
  <c r="AB1130" i="5"/>
  <c r="AB1193" i="5"/>
  <c r="S1208" i="5"/>
  <c r="S1268" i="5"/>
  <c r="S1271" i="5"/>
  <c r="AB1280" i="5"/>
  <c r="AB1299" i="5"/>
  <c r="S1331" i="5"/>
  <c r="AB1347" i="5"/>
  <c r="S1369" i="5"/>
  <c r="I1405" i="5"/>
  <c r="H1405" i="5"/>
  <c r="R1449" i="5"/>
  <c r="AB1489" i="5"/>
  <c r="S1494" i="5"/>
  <c r="S1506" i="5"/>
  <c r="AB1510" i="5"/>
  <c r="J1522" i="5"/>
  <c r="S1530" i="5"/>
  <c r="S1563" i="5"/>
  <c r="AB1577" i="5"/>
  <c r="S1642" i="5"/>
  <c r="AB1715" i="5"/>
  <c r="F1715"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AB1959" i="5"/>
  <c r="I2036" i="5"/>
  <c r="R2036" i="5"/>
  <c r="H2036" i="5"/>
  <c r="F2036" i="5"/>
  <c r="J2036" i="5"/>
  <c r="S2205" i="5"/>
  <c r="AB2235" i="5"/>
  <c r="S2235" i="5"/>
  <c r="AB1208" i="5"/>
  <c r="S1276" i="5"/>
  <c r="J1523" i="5"/>
  <c r="R1523" i="5"/>
  <c r="F1636" i="5"/>
  <c r="S1659" i="5"/>
  <c r="F1676" i="5"/>
  <c r="S1719" i="5"/>
  <c r="AB1734" i="5"/>
  <c r="R1734" i="5"/>
  <c r="I184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AB1490" i="5"/>
  <c r="S1510" i="5"/>
  <c r="J1518" i="5"/>
  <c r="AB1604" i="5"/>
  <c r="H1636" i="5"/>
  <c r="S1666" i="5"/>
  <c r="I1676" i="5"/>
  <c r="S1764" i="5"/>
  <c r="S1837" i="5"/>
  <c r="I2039" i="5"/>
  <c r="AB1613" i="5"/>
  <c r="AB1617" i="5"/>
  <c r="AB1684" i="5"/>
  <c r="S1718" i="5"/>
  <c r="AB1720" i="5"/>
  <c r="AB1736" i="5"/>
  <c r="S1758" i="5"/>
  <c r="J1761" i="5"/>
  <c r="AB1766" i="5"/>
  <c r="S1773" i="5"/>
  <c r="AB1790" i="5"/>
  <c r="S1822" i="5"/>
  <c r="S1838" i="5"/>
  <c r="S1849" i="5"/>
  <c r="S1887" i="5"/>
  <c r="H1897" i="5"/>
  <c r="S1906" i="5"/>
  <c r="S1926" i="5"/>
  <c r="J1988" i="5"/>
  <c r="I1988" i="5"/>
  <c r="F1991" i="5"/>
  <c r="F2008" i="5"/>
  <c r="F2052" i="5"/>
  <c r="R2064" i="5"/>
  <c r="J2064" i="5"/>
  <c r="H2064" i="5"/>
  <c r="F2183" i="5"/>
  <c r="F2256"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AB2019" i="5"/>
  <c r="J2452" i="5"/>
  <c r="AB1569" i="5"/>
  <c r="S1777" i="5"/>
  <c r="AB1786" i="5"/>
  <c r="AB1821"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309" i="5"/>
  <c r="S2325" i="5"/>
  <c r="S2328" i="5"/>
  <c r="AB2332" i="5"/>
  <c r="J2388" i="5"/>
  <c r="AB2420" i="5"/>
  <c r="S2450" i="5"/>
  <c r="AB2455" i="5"/>
  <c r="I2473" i="5"/>
  <c r="J2473" i="5"/>
  <c r="AB1965" i="5"/>
  <c r="AB1998" i="5"/>
  <c r="AB2015" i="5"/>
  <c r="AB2053" i="5"/>
  <c r="AB2096" i="5"/>
  <c r="AB210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AB2140" i="5"/>
  <c r="AB2255" i="5"/>
  <c r="AB2281" i="5"/>
  <c r="S1986" i="5"/>
  <c r="AB2035" i="5"/>
  <c r="AB2089" i="5"/>
  <c r="AB2106" i="5"/>
  <c r="AB2133" i="5"/>
  <c r="AB2172" i="5"/>
  <c r="I2185" i="5"/>
  <c r="J2189" i="5"/>
  <c r="I2201" i="5"/>
  <c r="H2209" i="5"/>
  <c r="S2217" i="5"/>
  <c r="AB2231" i="5"/>
  <c r="J2248" i="5"/>
  <c r="AB2282" i="5"/>
  <c r="AB2297" i="5"/>
  <c r="S2332" i="5"/>
  <c r="AB2336" i="5"/>
  <c r="AB2340" i="5"/>
  <c r="H2363" i="5"/>
  <c r="H2381" i="5"/>
  <c r="I2389" i="5"/>
  <c r="AB2439" i="5"/>
  <c r="S2465" i="5"/>
  <c r="AB2475" i="5"/>
  <c r="F108" i="5"/>
  <c r="R108" i="5"/>
  <c r="R132" i="5"/>
  <c r="F132" i="5"/>
  <c r="F168" i="5"/>
  <c r="R168" i="5"/>
  <c r="H194" i="5"/>
  <c r="F194" i="5"/>
  <c r="R194" i="5"/>
  <c r="I194" i="5"/>
  <c r="J194" i="5"/>
  <c r="H138" i="5"/>
  <c r="R138" i="5"/>
  <c r="J138" i="5"/>
  <c r="I138" i="5"/>
  <c r="F138" i="5"/>
  <c r="F192" i="5"/>
  <c r="H226" i="5"/>
  <c r="R226" i="5"/>
  <c r="F226" i="5"/>
  <c r="J226" i="5"/>
  <c r="I226" i="5"/>
  <c r="H142" i="5"/>
  <c r="R142" i="5"/>
  <c r="J142" i="5"/>
  <c r="F142" i="5"/>
  <c r="I142" i="5"/>
  <c r="F176" i="5"/>
  <c r="R176" i="5"/>
  <c r="H182" i="5"/>
  <c r="F182" i="5"/>
  <c r="I182" i="5"/>
  <c r="R182" i="5"/>
  <c r="J182" i="5"/>
  <c r="H246" i="5"/>
  <c r="I246" i="5"/>
  <c r="F246" i="5"/>
  <c r="R246" i="5"/>
  <c r="J246" i="5"/>
  <c r="H258" i="5"/>
  <c r="R258" i="5"/>
  <c r="J258" i="5"/>
  <c r="I258" i="5"/>
  <c r="F258" i="5"/>
  <c r="F172" i="5"/>
  <c r="R172" i="5"/>
  <c r="H158" i="5"/>
  <c r="I372" i="5"/>
  <c r="R372" i="5"/>
  <c r="J372" i="5"/>
  <c r="H372" i="5"/>
  <c r="F372" i="5"/>
  <c r="F128" i="5"/>
  <c r="H198" i="5"/>
  <c r="R198" i="5"/>
  <c r="J198" i="5"/>
  <c r="I198" i="5"/>
  <c r="F198" i="5"/>
  <c r="H130" i="5"/>
  <c r="F130" i="5"/>
  <c r="I130" i="5"/>
  <c r="R130" i="5"/>
  <c r="J130" i="5"/>
  <c r="F104" i="5"/>
  <c r="R104" i="5"/>
  <c r="H118" i="5"/>
  <c r="F118" i="5"/>
  <c r="I118" i="5"/>
  <c r="R118" i="5"/>
  <c r="J118" i="5"/>
  <c r="R196" i="5"/>
  <c r="F196" i="5"/>
  <c r="H222" i="5"/>
  <c r="R222" i="5"/>
  <c r="J222" i="5"/>
  <c r="F222" i="5"/>
  <c r="I222" i="5"/>
  <c r="R336" i="5"/>
  <c r="J336" i="5"/>
  <c r="H336" i="5"/>
  <c r="F336" i="5"/>
  <c r="F112" i="5"/>
  <c r="R112" i="5"/>
  <c r="H154" i="5"/>
  <c r="R154" i="5"/>
  <c r="J154" i="5"/>
  <c r="I154" i="5"/>
  <c r="F154" i="5"/>
  <c r="R248" i="5"/>
  <c r="F248" i="5"/>
  <c r="AB139" i="5"/>
  <c r="AB155" i="5"/>
  <c r="AB159" i="5"/>
  <c r="AB203" i="5"/>
  <c r="AB210" i="5"/>
  <c r="R230" i="5"/>
  <c r="H266" i="5"/>
  <c r="R266" i="5"/>
  <c r="J266" i="5"/>
  <c r="F266" i="5"/>
  <c r="R288" i="5"/>
  <c r="F288" i="5"/>
  <c r="H294" i="5"/>
  <c r="F294" i="5"/>
  <c r="R294" i="5"/>
  <c r="J320" i="5"/>
  <c r="H320" i="5"/>
  <c r="F320" i="5"/>
  <c r="I346" i="5"/>
  <c r="F346" i="5"/>
  <c r="R359" i="5"/>
  <c r="F359" i="5"/>
  <c r="R403" i="5"/>
  <c r="I403" i="5"/>
  <c r="I436" i="5"/>
  <c r="R436" i="5"/>
  <c r="J436" i="5"/>
  <c r="X443" i="5"/>
  <c r="R443" i="5"/>
  <c r="I443" i="5"/>
  <c r="H443" i="5"/>
  <c r="I447" i="5"/>
  <c r="H447" i="5"/>
  <c r="F447" i="5"/>
  <c r="AB454" i="5"/>
  <c r="I456" i="5"/>
  <c r="R456" i="5"/>
  <c r="J456" i="5"/>
  <c r="F456" i="5"/>
  <c r="J491" i="5"/>
  <c r="H491" i="5"/>
  <c r="R692" i="5"/>
  <c r="J692" i="5"/>
  <c r="H692" i="5"/>
  <c r="R698" i="5"/>
  <c r="H698" i="5"/>
  <c r="R703" i="5"/>
  <c r="H703"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R619" i="5"/>
  <c r="J619" i="5"/>
  <c r="F619" i="5"/>
  <c r="AB306" i="5"/>
  <c r="I340" i="5"/>
  <c r="R340" i="5"/>
  <c r="J340" i="5"/>
  <c r="H340" i="5"/>
  <c r="F340" i="5"/>
  <c r="I396" i="5"/>
  <c r="R396" i="5"/>
  <c r="J396" i="5"/>
  <c r="H396" i="5"/>
  <c r="F396" i="5"/>
  <c r="AB129" i="5"/>
  <c r="H141" i="5"/>
  <c r="J146" i="5"/>
  <c r="H157" i="5"/>
  <c r="AB181" i="5"/>
  <c r="AB193" i="5"/>
  <c r="H234" i="5"/>
  <c r="R234" i="5"/>
  <c r="J294" i="5"/>
  <c r="H298" i="5"/>
  <c r="I298" i="5"/>
  <c r="F298" i="5"/>
  <c r="AB314" i="5"/>
  <c r="R324" i="5"/>
  <c r="J324" i="5"/>
  <c r="H324" i="5"/>
  <c r="AB329" i="5"/>
  <c r="I347" i="5"/>
  <c r="R347" i="5"/>
  <c r="H347" i="5"/>
  <c r="F347" i="5"/>
  <c r="H352" i="5"/>
  <c r="F352" i="5"/>
  <c r="R355" i="5"/>
  <c r="I355" i="5"/>
  <c r="I379" i="5"/>
  <c r="R379" i="5"/>
  <c r="F379" i="5"/>
  <c r="AB394" i="5"/>
  <c r="H399" i="5"/>
  <c r="F399" i="5"/>
  <c r="I408" i="5"/>
  <c r="J408" i="5"/>
  <c r="H408" i="5"/>
  <c r="F408" i="5"/>
  <c r="F427" i="5"/>
  <c r="I444" i="5"/>
  <c r="R444" i="5"/>
  <c r="J444" i="5"/>
  <c r="H444"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AB107" i="5"/>
  <c r="AB123" i="5"/>
  <c r="AB127" i="5"/>
  <c r="AB145" i="5"/>
  <c r="R146" i="5"/>
  <c r="AB171" i="5"/>
  <c r="AB187" i="5"/>
  <c r="AB191" i="5"/>
  <c r="AB205" i="5"/>
  <c r="AB213"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J641" i="5"/>
  <c r="F641" i="5"/>
  <c r="H843" i="5"/>
  <c r="J843" i="5"/>
  <c r="AB265" i="5"/>
  <c r="F110" i="5"/>
  <c r="AB133" i="5"/>
  <c r="F136" i="5"/>
  <c r="F140" i="5"/>
  <c r="AB141" i="5"/>
  <c r="F166" i="5"/>
  <c r="AB197" i="5"/>
  <c r="F204" i="5"/>
  <c r="F212" i="5"/>
  <c r="F218" i="5"/>
  <c r="F230"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R759" i="5"/>
  <c r="I759" i="5"/>
  <c r="F759" i="5"/>
  <c r="R316" i="5"/>
  <c r="J316" i="5"/>
  <c r="H316" i="5"/>
  <c r="F106" i="5"/>
  <c r="F122" i="5"/>
  <c r="F126" i="5"/>
  <c r="AB137" i="5"/>
  <c r="AB153" i="5"/>
  <c r="AB157" i="5"/>
  <c r="F160" i="5"/>
  <c r="F164" i="5"/>
  <c r="F170" i="5"/>
  <c r="F186" i="5"/>
  <c r="AB201" i="5"/>
  <c r="AB222" i="5"/>
  <c r="I230" i="5"/>
  <c r="AB237" i="5"/>
  <c r="AB245" i="5"/>
  <c r="F254" i="5"/>
  <c r="R256" i="5"/>
  <c r="F256"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H510" i="5"/>
  <c r="H522" i="5"/>
  <c r="F522" i="5"/>
  <c r="R565" i="5"/>
  <c r="F565" i="5"/>
  <c r="J637" i="5"/>
  <c r="R637" i="5"/>
  <c r="F637" i="5"/>
  <c r="F725" i="5"/>
  <c r="I741" i="5"/>
  <c r="F741" i="5"/>
  <c r="AB321" i="5"/>
  <c r="H109" i="5"/>
  <c r="I110" i="5"/>
  <c r="R144" i="5"/>
  <c r="AB161" i="5"/>
  <c r="R164" i="5"/>
  <c r="I166" i="5"/>
  <c r="I174" i="5"/>
  <c r="J218" i="5"/>
  <c r="AB226" i="5"/>
  <c r="J230" i="5"/>
  <c r="F232" i="5"/>
  <c r="F244" i="5"/>
  <c r="AB246" i="5"/>
  <c r="H262" i="5"/>
  <c r="I262" i="5"/>
  <c r="I266" i="5"/>
  <c r="R268" i="5"/>
  <c r="F268" i="5"/>
  <c r="R308" i="5"/>
  <c r="J308" i="5"/>
  <c r="H308" i="5"/>
  <c r="AB313" i="5"/>
  <c r="R320" i="5"/>
  <c r="AB330" i="5"/>
  <c r="F344" i="5"/>
  <c r="R348" i="5"/>
  <c r="R380" i="5"/>
  <c r="R387" i="5"/>
  <c r="I387" i="5"/>
  <c r="H387" i="5"/>
  <c r="F387" i="5"/>
  <c r="I400" i="5"/>
  <c r="H400" i="5"/>
  <c r="F400" i="5"/>
  <c r="I412" i="5"/>
  <c r="R412" i="5"/>
  <c r="J412" i="5"/>
  <c r="H412" i="5"/>
  <c r="R419" i="5"/>
  <c r="I419" i="5"/>
  <c r="H419" i="5"/>
  <c r="I423" i="5"/>
  <c r="H423" i="5"/>
  <c r="F423" i="5"/>
  <c r="F428" i="5"/>
  <c r="I440" i="5"/>
  <c r="J440" i="5"/>
  <c r="H440" i="5"/>
  <c r="F440" i="5"/>
  <c r="AB544" i="5"/>
  <c r="J507" i="5"/>
  <c r="R543" i="5"/>
  <c r="J543" i="5"/>
  <c r="H543" i="5"/>
  <c r="F563" i="5"/>
  <c r="R563" i="5"/>
  <c r="AB610" i="5"/>
  <c r="AB622" i="5"/>
  <c r="S622" i="5"/>
  <c r="S654" i="5"/>
  <c r="S703" i="5"/>
  <c r="AB703" i="5"/>
  <c r="I733" i="5"/>
  <c r="J733" i="5"/>
  <c r="F733" i="5"/>
  <c r="AB751" i="5"/>
  <c r="R751" i="5"/>
  <c r="AB848" i="5"/>
  <c r="S848" i="5"/>
  <c r="H1005" i="5"/>
  <c r="R1407" i="5"/>
  <c r="J1407" i="5"/>
  <c r="I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R559" i="5"/>
  <c r="J559" i="5"/>
  <c r="H559" i="5"/>
  <c r="AB562" i="5"/>
  <c r="R581" i="5"/>
  <c r="F581" i="5"/>
  <c r="R627" i="5"/>
  <c r="J627" i="5"/>
  <c r="F627" i="5"/>
  <c r="AB630" i="5"/>
  <c r="I693" i="5"/>
  <c r="J693" i="5"/>
  <c r="F693" i="5"/>
  <c r="J723" i="5"/>
  <c r="I723" i="5"/>
  <c r="F830" i="5"/>
  <c r="R830" i="5"/>
  <c r="H830" i="5"/>
  <c r="I452" i="5"/>
  <c r="H511" i="5"/>
  <c r="R511" i="5"/>
  <c r="F511" i="5"/>
  <c r="R597" i="5"/>
  <c r="F597" i="5"/>
  <c r="R690" i="5"/>
  <c r="H690" i="5"/>
  <c r="H813" i="5"/>
  <c r="J827" i="5"/>
  <c r="H827" i="5"/>
  <c r="S883" i="5"/>
  <c r="AB970" i="5"/>
  <c r="S970" i="5"/>
  <c r="AB233" i="5"/>
  <c r="AB249" i="5"/>
  <c r="AB270" i="5"/>
  <c r="AB285" i="5"/>
  <c r="AB290" i="5"/>
  <c r="AB303" i="5"/>
  <c r="J321" i="5"/>
  <c r="AB370" i="5"/>
  <c r="R371" i="5"/>
  <c r="AB386" i="5"/>
  <c r="AB390" i="5"/>
  <c r="AB391" i="5"/>
  <c r="AB398" i="5"/>
  <c r="AB459" i="5"/>
  <c r="AB461" i="5"/>
  <c r="J519" i="5"/>
  <c r="R519" i="5"/>
  <c r="AB532" i="5"/>
  <c r="R535" i="5"/>
  <c r="AB546" i="5"/>
  <c r="AB554" i="5"/>
  <c r="I575" i="5"/>
  <c r="J583" i="5"/>
  <c r="R585" i="5"/>
  <c r="AB598" i="5"/>
  <c r="F635" i="5"/>
  <c r="R635" i="5"/>
  <c r="J635" i="5"/>
  <c r="AB650" i="5"/>
  <c r="S650" i="5"/>
  <c r="AB676" i="5"/>
  <c r="S697" i="5"/>
  <c r="S715" i="5"/>
  <c r="AB715" i="5"/>
  <c r="F735" i="5"/>
  <c r="J735" i="5"/>
  <c r="I735" i="5"/>
  <c r="S74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AB462" i="5"/>
  <c r="H490" i="5"/>
  <c r="F490" i="5"/>
  <c r="H494" i="5"/>
  <c r="AB503" i="5"/>
  <c r="H507" i="5"/>
  <c r="J511" i="5"/>
  <c r="F543" i="5"/>
  <c r="AB558" i="5"/>
  <c r="R613" i="5"/>
  <c r="AB618" i="5"/>
  <c r="S618" i="5"/>
  <c r="F623" i="5"/>
  <c r="R623" i="5"/>
  <c r="J623" i="5"/>
  <c r="R691" i="5"/>
  <c r="J691" i="5"/>
  <c r="I691" i="5"/>
  <c r="J707" i="5"/>
  <c r="I707" i="5"/>
  <c r="J715" i="5"/>
  <c r="I715" i="5"/>
  <c r="F715" i="5"/>
  <c r="F719" i="5"/>
  <c r="J727" i="5"/>
  <c r="F727" i="5"/>
  <c r="AB756" i="5"/>
  <c r="S761" i="5"/>
  <c r="S812" i="5"/>
  <c r="AB812" i="5"/>
  <c r="F828" i="5"/>
  <c r="S877" i="5"/>
  <c r="J898" i="5"/>
  <c r="AB402" i="5"/>
  <c r="AB410" i="5"/>
  <c r="AB418" i="5"/>
  <c r="AB419" i="5"/>
  <c r="AB426" i="5"/>
  <c r="AB427" i="5"/>
  <c r="AB434" i="5"/>
  <c r="AB435" i="5"/>
  <c r="AB442" i="5"/>
  <c r="AB443" i="5"/>
  <c r="AB455" i="5"/>
  <c r="AB469" i="5"/>
  <c r="AB496" i="5"/>
  <c r="R507" i="5"/>
  <c r="J563" i="5"/>
  <c r="F571" i="5"/>
  <c r="R571" i="5"/>
  <c r="R609" i="5"/>
  <c r="F609" i="5"/>
  <c r="R621" i="5"/>
  <c r="F621" i="5"/>
  <c r="H631" i="5"/>
  <c r="AB634" i="5"/>
  <c r="S634" i="5"/>
  <c r="H756" i="5"/>
  <c r="R766" i="5"/>
  <c r="S820" i="5"/>
  <c r="J825" i="5"/>
  <c r="I825" i="5"/>
  <c r="F825" i="5"/>
  <c r="F1058" i="5"/>
  <c r="J1058" i="5"/>
  <c r="H1058" i="5"/>
  <c r="H1061" i="5"/>
  <c r="H1069" i="5"/>
  <c r="F1069" i="5"/>
  <c r="AB644" i="5"/>
  <c r="J651" i="5"/>
  <c r="AB654" i="5"/>
  <c r="I667" i="5"/>
  <c r="S678" i="5"/>
  <c r="J743" i="5"/>
  <c r="AB745" i="5"/>
  <c r="H757" i="5"/>
  <c r="AB761" i="5"/>
  <c r="R771" i="5"/>
  <c r="R799" i="5"/>
  <c r="F799" i="5"/>
  <c r="F803" i="5"/>
  <c r="AB806" i="5"/>
  <c r="AB838" i="5"/>
  <c r="S838" i="5"/>
  <c r="AB842" i="5"/>
  <c r="S853" i="5"/>
  <c r="H861" i="5"/>
  <c r="S869" i="5"/>
  <c r="AB890" i="5"/>
  <c r="J890" i="5"/>
  <c r="S899" i="5"/>
  <c r="R912" i="5"/>
  <c r="F912" i="5"/>
  <c r="J938" i="5"/>
  <c r="H938" i="5"/>
  <c r="J947" i="5"/>
  <c r="H947" i="5"/>
  <c r="J970" i="5"/>
  <c r="S982" i="5"/>
  <c r="S1022" i="5"/>
  <c r="J1042" i="5"/>
  <c r="H1042" i="5"/>
  <c r="F1042" i="5"/>
  <c r="AB1045" i="5"/>
  <c r="S1045" i="5"/>
  <c r="F1053" i="5"/>
  <c r="H1077" i="5"/>
  <c r="S1264" i="5"/>
  <c r="AB1264"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H977"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F884" i="5"/>
  <c r="AB934" i="5"/>
  <c r="S934" i="5"/>
  <c r="R952" i="5"/>
  <c r="F952" i="5"/>
  <c r="S1003" i="5"/>
  <c r="AB1009" i="5"/>
  <c r="S1009" i="5"/>
  <c r="F1024" i="5"/>
  <c r="AB604" i="5"/>
  <c r="AB662" i="5"/>
  <c r="S680" i="5"/>
  <c r="J684" i="5"/>
  <c r="AB694" i="5"/>
  <c r="F699" i="5"/>
  <c r="AB725" i="5"/>
  <c r="AB733" i="5"/>
  <c r="S742" i="5"/>
  <c r="F747" i="5"/>
  <c r="AB757" i="5"/>
  <c r="AB769" i="5"/>
  <c r="AB789" i="5"/>
  <c r="S795" i="5"/>
  <c r="F811" i="5"/>
  <c r="S819" i="5"/>
  <c r="AB819" i="5"/>
  <c r="S847" i="5"/>
  <c r="AB847"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82" i="5"/>
  <c r="H785" i="5"/>
  <c r="J785" i="5"/>
  <c r="R791" i="5"/>
  <c r="F791" i="5"/>
  <c r="AB797" i="5"/>
  <c r="S808" i="5"/>
  <c r="H811" i="5"/>
  <c r="AB823" i="5"/>
  <c r="S842" i="5"/>
  <c r="S865" i="5"/>
  <c r="S870" i="5"/>
  <c r="J909" i="5"/>
  <c r="H909" i="5"/>
  <c r="R916" i="5"/>
  <c r="F916" i="5"/>
  <c r="H934" i="5"/>
  <c r="F934" i="5"/>
  <c r="J937" i="5"/>
  <c r="H937" i="5"/>
  <c r="AB950" i="5"/>
  <c r="R968" i="5"/>
  <c r="F968" i="5"/>
  <c r="J1018" i="5"/>
  <c r="H1018" i="5"/>
  <c r="F1018" i="5"/>
  <c r="AB1026" i="5"/>
  <c r="F1086" i="5"/>
  <c r="J1086" i="5"/>
  <c r="H1086" i="5"/>
  <c r="AB1118" i="5"/>
  <c r="S1118" i="5"/>
  <c r="R1138" i="5"/>
  <c r="F527" i="5"/>
  <c r="AB589" i="5"/>
  <c r="F603" i="5"/>
  <c r="AB617" i="5"/>
  <c r="S624" i="5"/>
  <c r="S636" i="5"/>
  <c r="AB641" i="5"/>
  <c r="S642" i="5"/>
  <c r="F645" i="5"/>
  <c r="S652" i="5"/>
  <c r="F655" i="5"/>
  <c r="AB657" i="5"/>
  <c r="AB664" i="5"/>
  <c r="AB674" i="5"/>
  <c r="R675" i="5"/>
  <c r="S688" i="5"/>
  <c r="AB691" i="5"/>
  <c r="H700" i="5"/>
  <c r="AB713" i="5"/>
  <c r="AB721" i="5"/>
  <c r="H722" i="5"/>
  <c r="S726" i="5"/>
  <c r="AB727" i="5"/>
  <c r="S734" i="5"/>
  <c r="AB735" i="5"/>
  <c r="H740" i="5"/>
  <c r="S741" i="5"/>
  <c r="AB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51" i="5"/>
  <c r="F667" i="5"/>
  <c r="AB669" i="5"/>
  <c r="H687" i="5"/>
  <c r="S696" i="5"/>
  <c r="J699" i="5"/>
  <c r="J757" i="5"/>
  <c r="R767" i="5"/>
  <c r="I767" i="5"/>
  <c r="F771" i="5"/>
  <c r="R787" i="5"/>
  <c r="I787" i="5"/>
  <c r="I799" i="5"/>
  <c r="S803" i="5"/>
  <c r="AB811" i="5"/>
  <c r="J819" i="5"/>
  <c r="F819" i="5"/>
  <c r="H824" i="5"/>
  <c r="J824" i="5"/>
  <c r="AB828" i="5"/>
  <c r="J831" i="5"/>
  <c r="J847" i="5"/>
  <c r="H847" i="5"/>
  <c r="S886" i="5"/>
  <c r="H925" i="5"/>
  <c r="J925" i="5"/>
  <c r="F925" i="5"/>
  <c r="AB953" i="5"/>
  <c r="AB998" i="5"/>
  <c r="AB1005" i="5"/>
  <c r="S1007" i="5"/>
  <c r="S1042" i="5"/>
  <c r="S1058" i="5"/>
  <c r="AB1058" i="5"/>
  <c r="AB1069" i="5"/>
  <c r="S1069" i="5"/>
  <c r="AB1113" i="5"/>
  <c r="S1113" i="5"/>
  <c r="AB777" i="5"/>
  <c r="AB817" i="5"/>
  <c r="AB830" i="5"/>
  <c r="AB831" i="5"/>
  <c r="AB836" i="5"/>
  <c r="AB841" i="5"/>
  <c r="AB843" i="5"/>
  <c r="AB873" i="5"/>
  <c r="S887" i="5"/>
  <c r="AB899" i="5"/>
  <c r="AB931" i="5"/>
  <c r="AB935" i="5"/>
  <c r="AB940" i="5"/>
  <c r="AB942" i="5"/>
  <c r="AB955" i="5"/>
  <c r="AB961" i="5"/>
  <c r="AB962" i="5"/>
  <c r="AB965" i="5"/>
  <c r="S966" i="5"/>
  <c r="J974" i="5"/>
  <c r="AB977" i="5"/>
  <c r="S985" i="5"/>
  <c r="J990" i="5"/>
  <c r="AB994" i="5"/>
  <c r="H1010" i="5"/>
  <c r="S1014" i="5"/>
  <c r="AB1018" i="5"/>
  <c r="S1034" i="5"/>
  <c r="S1047" i="5"/>
  <c r="S1054" i="5"/>
  <c r="S1059" i="5"/>
  <c r="AB1061" i="5"/>
  <c r="S1065" i="5"/>
  <c r="S1079" i="5"/>
  <c r="S1082" i="5"/>
  <c r="S1087" i="5"/>
  <c r="F1101"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X887" i="5"/>
  <c r="AB919" i="5"/>
  <c r="S938" i="5"/>
  <c r="AB939" i="5"/>
  <c r="F972" i="5"/>
  <c r="S974" i="5"/>
  <c r="AB978" i="5"/>
  <c r="S990" i="5"/>
  <c r="S1005" i="5"/>
  <c r="J1010" i="5"/>
  <c r="R1034" i="5"/>
  <c r="AB1038" i="5"/>
  <c r="S1050" i="5"/>
  <c r="I1054" i="5"/>
  <c r="J1082" i="5"/>
  <c r="S1093" i="5"/>
  <c r="S1101" i="5"/>
  <c r="S1102" i="5"/>
  <c r="I1106" i="5"/>
  <c r="AB1110" i="5"/>
  <c r="AB1122" i="5"/>
  <c r="S1164" i="5"/>
  <c r="R1165" i="5"/>
  <c r="AB1171" i="5"/>
  <c r="R1177" i="5"/>
  <c r="I1177" i="5"/>
  <c r="R1204" i="5"/>
  <c r="J1204" i="5"/>
  <c r="I1204" i="5"/>
  <c r="H1235" i="5"/>
  <c r="AB849" i="5"/>
  <c r="AB938"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J1126" i="5"/>
  <c r="AB1132" i="5"/>
  <c r="R1132" i="5"/>
  <c r="AB1173" i="5"/>
  <c r="S1187" i="5"/>
  <c r="I1468" i="5"/>
  <c r="F1468" i="5"/>
  <c r="AB752" i="5"/>
  <c r="AB785" i="5"/>
  <c r="AB801" i="5"/>
  <c r="AB825" i="5"/>
  <c r="AB846" i="5"/>
  <c r="S849" i="5"/>
  <c r="AB852" i="5"/>
  <c r="S866" i="5"/>
  <c r="AB885" i="5"/>
  <c r="J914" i="5"/>
  <c r="AB918" i="5"/>
  <c r="S920" i="5"/>
  <c r="AB922" i="5"/>
  <c r="AB924" i="5"/>
  <c r="AB936" i="5"/>
  <c r="AB949" i="5"/>
  <c r="AB967" i="5"/>
  <c r="S969" i="5"/>
  <c r="S979" i="5"/>
  <c r="AB986" i="5"/>
  <c r="S993" i="5"/>
  <c r="AB1010" i="5"/>
  <c r="S1017" i="5"/>
  <c r="AB1030" i="5"/>
  <c r="S1039" i="5"/>
  <c r="S1057" i="5"/>
  <c r="S1067" i="5"/>
  <c r="S1071" i="5"/>
  <c r="J1074" i="5"/>
  <c r="AB1077" i="5"/>
  <c r="F1110" i="5"/>
  <c r="S1115" i="5"/>
  <c r="AB1126"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AB1184" i="5"/>
  <c r="H1188" i="5"/>
  <c r="F1188" i="5"/>
  <c r="R1196" i="5"/>
  <c r="H1196" i="5"/>
  <c r="F1196" i="5"/>
  <c r="AB1203" i="5"/>
  <c r="S1228" i="5"/>
  <c r="AB1228" i="5"/>
  <c r="H1288" i="5"/>
  <c r="AB1442" i="5"/>
  <c r="S1442" i="5"/>
  <c r="R1224" i="5"/>
  <c r="I1224" i="5"/>
  <c r="AB1295" i="5"/>
  <c r="S1295" i="5"/>
  <c r="AB1327" i="5"/>
  <c r="S1327" i="5"/>
  <c r="J1348" i="5"/>
  <c r="H1348" i="5"/>
  <c r="S1353" i="5"/>
  <c r="R1356" i="5"/>
  <c r="J1356" i="5"/>
  <c r="F1448" i="5"/>
  <c r="S1532" i="5"/>
  <c r="AB1547" i="5"/>
  <c r="S1547" i="5"/>
  <c r="F1627" i="5"/>
  <c r="AB1660" i="5"/>
  <c r="S1723" i="5"/>
  <c r="J2084" i="5"/>
  <c r="H2084" i="5"/>
  <c r="F2084" i="5"/>
  <c r="I2084" i="5"/>
  <c r="AB2112" i="5"/>
  <c r="AB1090" i="5"/>
  <c r="AB1190" i="5"/>
  <c r="AB1195" i="5"/>
  <c r="AB1235" i="5"/>
  <c r="H1236" i="5"/>
  <c r="S1241" i="5"/>
  <c r="AB1271" i="5"/>
  <c r="H1271" i="5"/>
  <c r="J1280" i="5"/>
  <c r="F1280" i="5"/>
  <c r="AB1342" i="5"/>
  <c r="S1342" i="5"/>
  <c r="F1348" i="5"/>
  <c r="S1389" i="5"/>
  <c r="S1410" i="5"/>
  <c r="S1449" i="5"/>
  <c r="R1465" i="5"/>
  <c r="H1465" i="5"/>
  <c r="F1465" i="5"/>
  <c r="S1583" i="5"/>
  <c r="AB1215" i="5"/>
  <c r="S1224" i="5"/>
  <c r="S1255" i="5"/>
  <c r="S1257" i="5"/>
  <c r="AB1267" i="5"/>
  <c r="R1296" i="5"/>
  <c r="R1364" i="5"/>
  <c r="J1364" i="5"/>
  <c r="H1364" i="5"/>
  <c r="F1364" i="5"/>
  <c r="R1378" i="5"/>
  <c r="J1378" i="5"/>
  <c r="AB1393" i="5"/>
  <c r="S1393" i="5"/>
  <c r="S1466" i="5"/>
  <c r="S1240" i="5"/>
  <c r="S1260" i="5"/>
  <c r="S1269" i="5"/>
  <c r="H1291" i="5"/>
  <c r="AB1291" i="5"/>
  <c r="S1297" i="5"/>
  <c r="J1300" i="5"/>
  <c r="I1300" i="5"/>
  <c r="J1320" i="5"/>
  <c r="I1320" i="5"/>
  <c r="F1320" i="5"/>
  <c r="S1329" i="5"/>
  <c r="I1332" i="5"/>
  <c r="AB1365" i="5"/>
  <c r="S1365" i="5"/>
  <c r="R1396" i="5"/>
  <c r="J1396" i="5"/>
  <c r="H1396" i="5"/>
  <c r="S1402" i="5"/>
  <c r="R1464" i="5"/>
  <c r="I1464" i="5"/>
  <c r="F1464" i="5"/>
  <c r="S1542" i="5"/>
  <c r="AB1542" i="5"/>
  <c r="S1571" i="5"/>
  <c r="AB1062" i="5"/>
  <c r="AB1098" i="5"/>
  <c r="S1203" i="5"/>
  <c r="F1215" i="5"/>
  <c r="AB1233" i="5"/>
  <c r="S1245" i="5"/>
  <c r="S1253" i="5"/>
  <c r="S126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AB1380" i="5"/>
  <c r="S1383" i="5"/>
  <c r="AB1466" i="5"/>
  <c r="H1728" i="5"/>
  <c r="F1728" i="5"/>
  <c r="I1728" i="5"/>
  <c r="AB1296" i="5"/>
  <c r="S1316" i="5"/>
  <c r="AB1323" i="5"/>
  <c r="AB1328" i="5"/>
  <c r="AB1341" i="5"/>
  <c r="AB1409" i="5"/>
  <c r="AB1433" i="5"/>
  <c r="J1450" i="5"/>
  <c r="AB1465" i="5"/>
  <c r="AB1564" i="5"/>
  <c r="S1579" i="5"/>
  <c r="AB1620" i="5"/>
  <c r="S1726" i="5"/>
  <c r="I1731" i="5"/>
  <c r="F1731" i="5"/>
  <c r="H1734" i="5"/>
  <c r="R1747" i="5"/>
  <c r="J1747" i="5"/>
  <c r="H1747" i="5"/>
  <c r="F1747" i="5"/>
  <c r="S1750" i="5"/>
  <c r="I1773" i="5"/>
  <c r="AB1773" i="5"/>
  <c r="S1776" i="5"/>
  <c r="AB1776" i="5"/>
  <c r="AB1802" i="5"/>
  <c r="S1802" i="5"/>
  <c r="S1814" i="5"/>
  <c r="S1830" i="5"/>
  <c r="AB1866" i="5"/>
  <c r="AB1256" i="5"/>
  <c r="AB1283" i="5"/>
  <c r="H1284" i="5"/>
  <c r="AB1288" i="5"/>
  <c r="S1301" i="5"/>
  <c r="AB1315" i="5"/>
  <c r="AB1320" i="5"/>
  <c r="S1333" i="5"/>
  <c r="S1381" i="5"/>
  <c r="AB1404" i="5"/>
  <c r="AB1448"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F1370" i="5"/>
  <c r="F1449" i="5"/>
  <c r="I1467" i="5"/>
  <c r="AB1480" i="5"/>
  <c r="S1480" i="5"/>
  <c r="H1490" i="5"/>
  <c r="S1498" i="5"/>
  <c r="H1507" i="5"/>
  <c r="S1522" i="5"/>
  <c r="I1524" i="5"/>
  <c r="AB1528" i="5"/>
  <c r="S1528" i="5"/>
  <c r="AB1568" i="5"/>
  <c r="H1624" i="5"/>
  <c r="AB1638" i="5"/>
  <c r="S1638" i="5"/>
  <c r="S1651" i="5"/>
  <c r="AB1668" i="5"/>
  <c r="H1688" i="5"/>
  <c r="F1688" i="5"/>
  <c r="AB1712" i="5"/>
  <c r="AB1739" i="5"/>
  <c r="S1739" i="5"/>
  <c r="AB1769" i="5"/>
  <c r="S1804" i="5"/>
  <c r="AB1804" i="5"/>
  <c r="S1236" i="5"/>
  <c r="J1241" i="5"/>
  <c r="S1244" i="5"/>
  <c r="S1259" i="5"/>
  <c r="S1291" i="5"/>
  <c r="I1292" i="5"/>
  <c r="S1296" i="5"/>
  <c r="S1302" i="5"/>
  <c r="S1321" i="5"/>
  <c r="S1323" i="5"/>
  <c r="S1328" i="5"/>
  <c r="S1334" i="5"/>
  <c r="S1337" i="5"/>
  <c r="S1341" i="5"/>
  <c r="AB1357" i="5"/>
  <c r="F1363"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H1842" i="5"/>
  <c r="R1907" i="5"/>
  <c r="I1907" i="5"/>
  <c r="R1915" i="5"/>
  <c r="I1915" i="5"/>
  <c r="F1276"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AB1728" i="5"/>
  <c r="AB1740" i="5"/>
  <c r="R1760" i="5"/>
  <c r="AB1761" i="5"/>
  <c r="AB1765" i="5"/>
  <c r="AB1796" i="5"/>
  <c r="AB1806" i="5"/>
  <c r="AB1808" i="5"/>
  <c r="AB1828" i="5"/>
  <c r="S1828" i="5"/>
  <c r="S1845" i="5"/>
  <c r="R1847" i="5"/>
  <c r="J1847" i="5"/>
  <c r="F1847" i="5"/>
  <c r="R1876" i="5"/>
  <c r="J1876" i="5"/>
  <c r="H1876" i="5"/>
  <c r="F1876" i="5"/>
  <c r="AB1925" i="5"/>
  <c r="S1925" i="5"/>
  <c r="AB1927"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H2028" i="5"/>
  <c r="F2028" i="5"/>
  <c r="S2107" i="5"/>
  <c r="AB1518" i="5"/>
  <c r="AB1650" i="5"/>
  <c r="AB1664" i="5"/>
  <c r="AB1667" i="5"/>
  <c r="AB1708" i="5"/>
  <c r="AB1711" i="5"/>
  <c r="AB1716" i="5"/>
  <c r="AB1719" i="5"/>
  <c r="AB1722" i="5"/>
  <c r="AB1782" i="5"/>
  <c r="J1837" i="5"/>
  <c r="F1837" i="5"/>
  <c r="AB1846" i="5"/>
  <c r="AB1894" i="5"/>
  <c r="H1927" i="5"/>
  <c r="I1927" i="5"/>
  <c r="F1927"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S1797" i="5"/>
  <c r="S1817" i="5"/>
  <c r="AB1819" i="5"/>
  <c r="I1823" i="5"/>
  <c r="S1829" i="5"/>
  <c r="F1843" i="5"/>
  <c r="AB1854" i="5"/>
  <c r="F1854" i="5"/>
  <c r="I1880" i="5"/>
  <c r="R1880" i="5"/>
  <c r="J1880" i="5"/>
  <c r="J1896" i="5"/>
  <c r="H1900" i="5"/>
  <c r="I1911" i="5"/>
  <c r="H1920" i="5"/>
  <c r="F1920" i="5"/>
  <c r="R1920" i="5"/>
  <c r="J1920" i="5"/>
  <c r="I1928" i="5"/>
  <c r="H1928" i="5"/>
  <c r="F1928" i="5"/>
  <c r="R1928" i="5"/>
  <c r="I1963" i="5"/>
  <c r="H1963" i="5"/>
  <c r="F1963" i="5"/>
  <c r="R1968" i="5"/>
  <c r="J1968" i="5"/>
  <c r="I1968" i="5"/>
  <c r="H1968" i="5"/>
  <c r="AB1971" i="5"/>
  <c r="I2032" i="5"/>
  <c r="F2032" i="5"/>
  <c r="R2032" i="5"/>
  <c r="J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H1884" i="5"/>
  <c r="F1884" i="5"/>
  <c r="S1894" i="5"/>
  <c r="AB1900" i="5"/>
  <c r="AB1905" i="5"/>
  <c r="S1905" i="5"/>
  <c r="J1928" i="5"/>
  <c r="AB1934" i="5"/>
  <c r="S1934" i="5"/>
  <c r="J1976" i="5"/>
  <c r="R1976" i="5"/>
  <c r="I1976" i="5"/>
  <c r="H1976" i="5"/>
  <c r="F1976" i="5"/>
  <c r="J1984" i="5"/>
  <c r="I1984" i="5"/>
  <c r="H1984" i="5"/>
  <c r="F1984" i="5"/>
  <c r="R1996" i="5"/>
  <c r="J1996" i="5"/>
  <c r="F1996" i="5"/>
  <c r="I1996" i="5"/>
  <c r="H1996" i="5"/>
  <c r="F2022" i="5"/>
  <c r="J1912" i="5"/>
  <c r="I1912" i="5"/>
  <c r="H1912" i="5"/>
  <c r="F1912" i="5"/>
  <c r="I1959" i="5"/>
  <c r="H1959" i="5"/>
  <c r="F1959" i="5"/>
  <c r="I1964" i="5"/>
  <c r="H1964" i="5"/>
  <c r="F1964" i="5"/>
  <c r="R1964" i="5"/>
  <c r="S1977" i="5"/>
  <c r="F1979" i="5"/>
  <c r="I1979" i="5"/>
  <c r="F2035" i="5"/>
  <c r="I2035" i="5"/>
  <c r="H2035" i="5"/>
  <c r="S1831" i="5"/>
  <c r="J1835" i="5"/>
  <c r="AB1842" i="5"/>
  <c r="J1873" i="5"/>
  <c r="AB1884" i="5"/>
  <c r="R1888" i="5"/>
  <c r="R1904" i="5"/>
  <c r="AB1918" i="5"/>
  <c r="AB1931" i="5"/>
  <c r="J1936" i="5"/>
  <c r="AB1938" i="5"/>
  <c r="F1952" i="5"/>
  <c r="F1956" i="5"/>
  <c r="F1958" i="5"/>
  <c r="AB1963" i="5"/>
  <c r="I1972" i="5"/>
  <c r="AB1982" i="5"/>
  <c r="S1982" i="5"/>
  <c r="AB1993" i="5"/>
  <c r="AB1997" i="5"/>
  <c r="S1997" i="5"/>
  <c r="AB2051" i="5"/>
  <c r="AB2080" i="5"/>
  <c r="S2087" i="5"/>
  <c r="S2095" i="5"/>
  <c r="AB2100" i="5"/>
  <c r="R2121" i="5"/>
  <c r="I2121" i="5"/>
  <c r="H2121" i="5"/>
  <c r="I2140" i="5"/>
  <c r="F2140" i="5"/>
  <c r="S2241" i="5"/>
  <c r="AB1832" i="5"/>
  <c r="F1846" i="5"/>
  <c r="S1850" i="5"/>
  <c r="AB1878" i="5"/>
  <c r="AB1890" i="5"/>
  <c r="R1936" i="5"/>
  <c r="H1952" i="5"/>
  <c r="H1956" i="5"/>
  <c r="AB1961" i="5"/>
  <c r="AB1970" i="5"/>
  <c r="AB1979" i="5"/>
  <c r="H1991" i="5"/>
  <c r="F2023" i="5"/>
  <c r="R2024" i="5"/>
  <c r="J2024" i="5"/>
  <c r="F2024" i="5"/>
  <c r="F2030" i="5"/>
  <c r="AB2039" i="5"/>
  <c r="H2076" i="5"/>
  <c r="AB2090" i="5"/>
  <c r="AB2095" i="5"/>
  <c r="AB2105" i="5"/>
  <c r="AB2110" i="5"/>
  <c r="S2110" i="5"/>
  <c r="R1972" i="5"/>
  <c r="S2049" i="5"/>
  <c r="I2116" i="5"/>
  <c r="F2116" i="5"/>
  <c r="S2163" i="5"/>
  <c r="AB1892" i="5"/>
  <c r="AB1954"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AB2031" i="5"/>
  <c r="AB2063" i="5"/>
  <c r="AB2071" i="5"/>
  <c r="S2077" i="5"/>
  <c r="H2080" i="5"/>
  <c r="J2080" i="5"/>
  <c r="I2080" i="5"/>
  <c r="S2091" i="5"/>
  <c r="H2116" i="5"/>
  <c r="S2120" i="5"/>
  <c r="AB2120" i="5"/>
  <c r="S2176" i="5"/>
  <c r="AB2176" i="5"/>
  <c r="S1874" i="5"/>
  <c r="AB1876" i="5"/>
  <c r="H1905" i="5"/>
  <c r="S1914" i="5"/>
  <c r="S1933" i="5"/>
  <c r="F1936" i="5"/>
  <c r="AB1943" i="5"/>
  <c r="H1975" i="5"/>
  <c r="F1988" i="5"/>
  <c r="R1988" i="5"/>
  <c r="AB1991" i="5"/>
  <c r="F1992" i="5"/>
  <c r="AB2002" i="5"/>
  <c r="S2002" i="5"/>
  <c r="H2003" i="5"/>
  <c r="S2006" i="5"/>
  <c r="H2019" i="5"/>
  <c r="S2029" i="5"/>
  <c r="S2041" i="5"/>
  <c r="J2043" i="5"/>
  <c r="H2047" i="5"/>
  <c r="F2047" i="5"/>
  <c r="AB2077" i="5"/>
  <c r="AB2083" i="5"/>
  <c r="AB2094" i="5"/>
  <c r="AB209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H2020" i="5"/>
  <c r="J2020" i="5"/>
  <c r="AB2042" i="5"/>
  <c r="I2047" i="5"/>
  <c r="R2086" i="5"/>
  <c r="F2117" i="5"/>
  <c r="I2117" i="5"/>
  <c r="R2117" i="5"/>
  <c r="AB2153" i="5"/>
  <c r="S2168" i="5"/>
  <c r="H2176" i="5"/>
  <c r="F2176" i="5"/>
  <c r="S2237" i="5"/>
  <c r="AB2010" i="5"/>
  <c r="AB2017" i="5"/>
  <c r="AB2038" i="5"/>
  <c r="AB2061" i="5"/>
  <c r="I2064" i="5"/>
  <c r="I2072" i="5"/>
  <c r="AB2079" i="5"/>
  <c r="AB2103" i="5"/>
  <c r="AB2104" i="5"/>
  <c r="AB2107" i="5"/>
  <c r="AB2128" i="5"/>
  <c r="AB2159" i="5"/>
  <c r="S2159"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S2152" i="5"/>
  <c r="AB2152" i="5"/>
  <c r="R2161" i="5"/>
  <c r="I2161" i="5"/>
  <c r="H2161" i="5"/>
  <c r="AB2203" i="5"/>
  <c r="S2227" i="5"/>
  <c r="H2259" i="5"/>
  <c r="F2259" i="5"/>
  <c r="AB2271" i="5"/>
  <c r="S2271" i="5"/>
  <c r="AB2278" i="5"/>
  <c r="S2278" i="5"/>
  <c r="J2304" i="5"/>
  <c r="H2304" i="5"/>
  <c r="J2217" i="5"/>
  <c r="H2220" i="5"/>
  <c r="AB2236" i="5"/>
  <c r="AB2240" i="5"/>
  <c r="H2256" i="5"/>
  <c r="H2260" i="5"/>
  <c r="AB2286" i="5"/>
  <c r="J2296" i="5"/>
  <c r="F2296" i="5"/>
  <c r="AB2300" i="5"/>
  <c r="I2300" i="5"/>
  <c r="AB2304" i="5"/>
  <c r="AB2308" i="5"/>
  <c r="AB2313" i="5"/>
  <c r="R2392" i="5"/>
  <c r="H2392" i="5"/>
  <c r="F2392" i="5"/>
  <c r="J2392" i="5"/>
  <c r="AB2476" i="5"/>
  <c r="S2490" i="5"/>
  <c r="AB2127" i="5"/>
  <c r="AB2129" i="5"/>
  <c r="AB2132" i="5"/>
  <c r="J2157" i="5"/>
  <c r="AB2186" i="5"/>
  <c r="S2193" i="5"/>
  <c r="S2201" i="5"/>
  <c r="S2209" i="5"/>
  <c r="R2220" i="5"/>
  <c r="AB2259" i="5"/>
  <c r="AB2263" i="5"/>
  <c r="R2272" i="5"/>
  <c r="AB2293" i="5"/>
  <c r="S2306" i="5"/>
  <c r="AB2337" i="5"/>
  <c r="R2476" i="5"/>
  <c r="F2476" i="5"/>
  <c r="J2476" i="5"/>
  <c r="I2476" i="5"/>
  <c r="H2487" i="5"/>
  <c r="F2487" i="5"/>
  <c r="AB2188" i="5"/>
  <c r="AB2217" i="5"/>
  <c r="J2308" i="5"/>
  <c r="J2350" i="5"/>
  <c r="I2350" i="5"/>
  <c r="F2350" i="5"/>
  <c r="H2354" i="5"/>
  <c r="F2354" i="5"/>
  <c r="R2354" i="5"/>
  <c r="J2354" i="5"/>
  <c r="I2354" i="5"/>
  <c r="H2424" i="5"/>
  <c r="AB2437" i="5"/>
  <c r="S2437" i="5"/>
  <c r="H2442" i="5"/>
  <c r="I2442" i="5"/>
  <c r="F2442" i="5"/>
  <c r="R2442" i="5"/>
  <c r="J2442" i="5"/>
  <c r="I2491" i="5"/>
  <c r="F2491" i="5"/>
  <c r="AB2136" i="5"/>
  <c r="I2149" i="5"/>
  <c r="S2179" i="5"/>
  <c r="S2182" i="5"/>
  <c r="S2186" i="5"/>
  <c r="AB2220" i="5"/>
  <c r="S2225" i="5"/>
  <c r="AB2247" i="5"/>
  <c r="AB2256" i="5"/>
  <c r="AB2260" i="5"/>
  <c r="AB2264" i="5"/>
  <c r="AB2274" i="5"/>
  <c r="AB2301" i="5"/>
  <c r="H2302" i="5"/>
  <c r="AB2306"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J2358" i="5"/>
  <c r="R2358" i="5"/>
  <c r="H2358" i="5"/>
  <c r="R2384" i="5"/>
  <c r="J2384" i="5"/>
  <c r="I2384" i="5"/>
  <c r="H2384" i="5"/>
  <c r="F2384" i="5"/>
  <c r="H2428" i="5"/>
  <c r="H2440" i="5"/>
  <c r="F2440" i="5"/>
  <c r="J2440" i="5"/>
  <c r="I2440" i="5"/>
  <c r="F2450" i="5"/>
  <c r="AB2126" i="5"/>
  <c r="S2127" i="5"/>
  <c r="S2151" i="5"/>
  <c r="AB2183" i="5"/>
  <c r="AB2187" i="5"/>
  <c r="AB2191" i="5"/>
  <c r="AB2204" i="5"/>
  <c r="AB2207" i="5"/>
  <c r="H2217" i="5"/>
  <c r="F2220" i="5"/>
  <c r="R2231" i="5"/>
  <c r="AB2239" i="5"/>
  <c r="AB2248" i="5"/>
  <c r="F2260" i="5"/>
  <c r="AB2273" i="5"/>
  <c r="S2279" i="5"/>
  <c r="S2282" i="5"/>
  <c r="AB2287" i="5"/>
  <c r="S2293" i="5"/>
  <c r="S2299" i="5"/>
  <c r="S2308" i="5"/>
  <c r="S2312" i="5"/>
  <c r="F2316" i="5"/>
  <c r="AB2321" i="5"/>
  <c r="AB2325" i="5"/>
  <c r="S2337" i="5"/>
  <c r="I2358" i="5"/>
  <c r="J2374" i="5"/>
  <c r="R2374" i="5"/>
  <c r="H2374" i="5"/>
  <c r="AB2409" i="5"/>
  <c r="F2428" i="5"/>
  <c r="AB2160" i="5"/>
  <c r="AB2179" i="5"/>
  <c r="AB2180" i="5"/>
  <c r="AB2211" i="5"/>
  <c r="AB2244" i="5"/>
  <c r="AB2267" i="5"/>
  <c r="F2281" i="5"/>
  <c r="AB2312" i="5"/>
  <c r="AB2315" i="5"/>
  <c r="H2332" i="5"/>
  <c r="S2344" i="5"/>
  <c r="I2374" i="5"/>
  <c r="S2380" i="5"/>
  <c r="S2423" i="5"/>
  <c r="AB2441" i="5"/>
  <c r="AB2451" i="5"/>
  <c r="AB2460" i="5"/>
  <c r="AB2491" i="5"/>
  <c r="R2493" i="5"/>
  <c r="I2363" i="5"/>
  <c r="I2371" i="5"/>
  <c r="I2379" i="5"/>
  <c r="I2381" i="5"/>
  <c r="H2480" i="5"/>
  <c r="AB2483" i="5"/>
  <c r="AB2488" i="5"/>
  <c r="AB2295" i="5"/>
  <c r="R2329" i="5"/>
  <c r="R2333" i="5"/>
  <c r="AB2341" i="5"/>
  <c r="S2348" i="5"/>
  <c r="AB2359" i="5"/>
  <c r="J2363" i="5"/>
  <c r="AB2367" i="5"/>
  <c r="J2371" i="5"/>
  <c r="AB2375" i="5"/>
  <c r="J2381" i="5"/>
  <c r="AB2384" i="5"/>
  <c r="J2389" i="5"/>
  <c r="AB2396" i="5"/>
  <c r="S2399" i="5"/>
  <c r="R2408" i="5"/>
  <c r="AB2425" i="5"/>
  <c r="AB2444" i="5"/>
  <c r="J2449" i="5"/>
  <c r="AB2453" i="5"/>
  <c r="AB2468" i="5"/>
  <c r="I2480" i="5"/>
  <c r="AB2482" i="5"/>
  <c r="F2483" i="5"/>
  <c r="AB2329" i="5"/>
  <c r="AB2333" i="5"/>
  <c r="F2337" i="5"/>
  <c r="AB2338" i="5"/>
  <c r="F2341" i="5"/>
  <c r="F2344" i="5"/>
  <c r="AB2356" i="5"/>
  <c r="R2363" i="5"/>
  <c r="R2371" i="5"/>
  <c r="S2394" i="5"/>
  <c r="AB2429" i="5"/>
  <c r="S2438" i="5"/>
  <c r="AB2445" i="5"/>
  <c r="H2457" i="5"/>
  <c r="AB2299" i="5"/>
  <c r="AB2307" i="5"/>
  <c r="AB231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114" i="5"/>
  <c r="F145" i="5"/>
  <c r="R145" i="5"/>
  <c r="J145" i="5"/>
  <c r="J148" i="5"/>
  <c r="I148" i="5"/>
  <c r="AB178" i="5"/>
  <c r="AB200" i="5"/>
  <c r="H233" i="5"/>
  <c r="F233" i="5"/>
  <c r="R233" i="5"/>
  <c r="J233" i="5"/>
  <c r="I233" i="5"/>
  <c r="H253" i="5"/>
  <c r="F253" i="5"/>
  <c r="R253" i="5"/>
  <c r="J253" i="5"/>
  <c r="I253" i="5"/>
  <c r="H285" i="5"/>
  <c r="F285" i="5"/>
  <c r="R285" i="5"/>
  <c r="J285" i="5"/>
  <c r="I285" i="5"/>
  <c r="AB411" i="5"/>
  <c r="AB104" i="5"/>
  <c r="J116" i="5"/>
  <c r="I116" i="5"/>
  <c r="H116" i="5"/>
  <c r="AB136" i="5"/>
  <c r="AB146" i="5"/>
  <c r="AB168" i="5"/>
  <c r="F177" i="5"/>
  <c r="R177" i="5"/>
  <c r="J177" i="5"/>
  <c r="J180" i="5"/>
  <c r="I180" i="5"/>
  <c r="H180" i="5"/>
  <c r="J208" i="5"/>
  <c r="AB239" i="5"/>
  <c r="R310" i="5"/>
  <c r="H310" i="5"/>
  <c r="I310" i="5"/>
  <c r="F310" i="5"/>
  <c r="J310" i="5"/>
  <c r="AB116" i="5"/>
  <c r="H121" i="5"/>
  <c r="F125" i="5"/>
  <c r="R125" i="5"/>
  <c r="J125" i="5"/>
  <c r="AB126" i="5"/>
  <c r="J128" i="5"/>
  <c r="I128" i="5"/>
  <c r="H128" i="5"/>
  <c r="AB135" i="5"/>
  <c r="AB148" i="5"/>
  <c r="H153" i="5"/>
  <c r="F157" i="5"/>
  <c r="R157" i="5"/>
  <c r="J157" i="5"/>
  <c r="J160" i="5"/>
  <c r="I160" i="5"/>
  <c r="H160" i="5"/>
  <c r="AB167" i="5"/>
  <c r="AB180" i="5"/>
  <c r="H185" i="5"/>
  <c r="F189" i="5"/>
  <c r="R189" i="5"/>
  <c r="J189" i="5"/>
  <c r="AB190" i="5"/>
  <c r="J192" i="5"/>
  <c r="I192" i="5"/>
  <c r="H192" i="5"/>
  <c r="AB199" i="5"/>
  <c r="R217" i="5"/>
  <c r="J217" i="5"/>
  <c r="I217" i="5"/>
  <c r="AB219" i="5"/>
  <c r="H237" i="5"/>
  <c r="F237" i="5"/>
  <c r="R237" i="5"/>
  <c r="J237" i="5"/>
  <c r="I237" i="5"/>
  <c r="AB243" i="5"/>
  <c r="AB259" i="5"/>
  <c r="AB275" i="5"/>
  <c r="AB291" i="5"/>
  <c r="F105" i="5"/>
  <c r="R105" i="5"/>
  <c r="J105" i="5"/>
  <c r="AB106" i="5"/>
  <c r="J108" i="5"/>
  <c r="I108" i="5"/>
  <c r="H108" i="5"/>
  <c r="AB115" i="5"/>
  <c r="AB128" i="5"/>
  <c r="F137" i="5"/>
  <c r="R137" i="5"/>
  <c r="J137" i="5"/>
  <c r="AB138" i="5"/>
  <c r="J140" i="5"/>
  <c r="I140" i="5"/>
  <c r="H140" i="5"/>
  <c r="AB147" i="5"/>
  <c r="F156" i="5"/>
  <c r="AB160" i="5"/>
  <c r="AB170" i="5"/>
  <c r="J172" i="5"/>
  <c r="I172" i="5"/>
  <c r="H172" i="5"/>
  <c r="AB179" i="5"/>
  <c r="AB192" i="5"/>
  <c r="F201" i="5"/>
  <c r="R201" i="5"/>
  <c r="J201" i="5"/>
  <c r="AB202" i="5"/>
  <c r="J204" i="5"/>
  <c r="I204" i="5"/>
  <c r="H204" i="5"/>
  <c r="AB208" i="5"/>
  <c r="F209" i="5"/>
  <c r="R209" i="5"/>
  <c r="I209" i="5"/>
  <c r="R220" i="5"/>
  <c r="J220" i="5"/>
  <c r="I220" i="5"/>
  <c r="H220" i="5"/>
  <c r="H241" i="5"/>
  <c r="F241" i="5"/>
  <c r="R241" i="5"/>
  <c r="J241" i="5"/>
  <c r="I241" i="5"/>
  <c r="H273" i="5"/>
  <c r="F273" i="5"/>
  <c r="R273" i="5"/>
  <c r="J273" i="5"/>
  <c r="I273" i="5"/>
  <c r="R322" i="5"/>
  <c r="H322" i="5"/>
  <c r="J322" i="5"/>
  <c r="I322" i="5"/>
  <c r="F322" i="5"/>
  <c r="AB359" i="5"/>
  <c r="R370" i="5"/>
  <c r="J370" i="5"/>
  <c r="H370" i="5"/>
  <c r="I370" i="5"/>
  <c r="F370" i="5"/>
  <c r="R382" i="5"/>
  <c r="J382" i="5"/>
  <c r="H382" i="5"/>
  <c r="I382" i="5"/>
  <c r="F382" i="5"/>
  <c r="AB118" i="5"/>
  <c r="J152" i="5"/>
  <c r="I152" i="5"/>
  <c r="H152" i="5"/>
  <c r="AB172" i="5"/>
  <c r="H177" i="5"/>
  <c r="J181" i="5"/>
  <c r="AB182" i="5"/>
  <c r="J184" i="5"/>
  <c r="I184" i="5"/>
  <c r="H184" i="5"/>
  <c r="AB204" i="5"/>
  <c r="AB211" i="5"/>
  <c r="AB247" i="5"/>
  <c r="AB263" i="5"/>
  <c r="AB279" i="5"/>
  <c r="AB295" i="5"/>
  <c r="R318" i="5"/>
  <c r="H318" i="5"/>
  <c r="I318" i="5"/>
  <c r="F318" i="5"/>
  <c r="J318" i="5"/>
  <c r="AB327" i="5"/>
  <c r="R350" i="5"/>
  <c r="J350" i="5"/>
  <c r="AB357" i="5"/>
  <c r="F117" i="5"/>
  <c r="R117" i="5"/>
  <c r="J117" i="5"/>
  <c r="F116" i="5"/>
  <c r="AB120" i="5"/>
  <c r="F129" i="5"/>
  <c r="R129" i="5"/>
  <c r="J129" i="5"/>
  <c r="AB130" i="5"/>
  <c r="J132" i="5"/>
  <c r="I132" i="5"/>
  <c r="H132" i="5"/>
  <c r="I145" i="5"/>
  <c r="AB152" i="5"/>
  <c r="F161" i="5"/>
  <c r="R161" i="5"/>
  <c r="J161" i="5"/>
  <c r="AB162" i="5"/>
  <c r="J164" i="5"/>
  <c r="I164" i="5"/>
  <c r="H164" i="5"/>
  <c r="I177" i="5"/>
  <c r="F180" i="5"/>
  <c r="AB184" i="5"/>
  <c r="AB194" i="5"/>
  <c r="J196" i="5"/>
  <c r="I196" i="5"/>
  <c r="H196" i="5"/>
  <c r="F205" i="5"/>
  <c r="R205" i="5"/>
  <c r="J205" i="5"/>
  <c r="I205" i="5"/>
  <c r="R212" i="5"/>
  <c r="J212" i="5"/>
  <c r="I212" i="5"/>
  <c r="H212" i="5"/>
  <c r="R221" i="5"/>
  <c r="J221" i="5"/>
  <c r="I221" i="5"/>
  <c r="AB223" i="5"/>
  <c r="H245" i="5"/>
  <c r="F245" i="5"/>
  <c r="R245" i="5"/>
  <c r="J245" i="5"/>
  <c r="I245" i="5"/>
  <c r="H277" i="5"/>
  <c r="F277" i="5"/>
  <c r="R277" i="5"/>
  <c r="J277" i="5"/>
  <c r="I277" i="5"/>
  <c r="R306" i="5"/>
  <c r="H306" i="5"/>
  <c r="J306" i="5"/>
  <c r="I306" i="5"/>
  <c r="F306" i="5"/>
  <c r="AB407" i="5"/>
  <c r="AB108" i="5"/>
  <c r="J120" i="5"/>
  <c r="I120" i="5"/>
  <c r="H120" i="5"/>
  <c r="AB140" i="5"/>
  <c r="H145" i="5"/>
  <c r="F149" i="5"/>
  <c r="R149" i="5"/>
  <c r="J149" i="5"/>
  <c r="H105" i="5"/>
  <c r="F109" i="5"/>
  <c r="R109" i="5"/>
  <c r="J109" i="5"/>
  <c r="AB110" i="5"/>
  <c r="J112" i="5"/>
  <c r="I112" i="5"/>
  <c r="H112" i="5"/>
  <c r="AB119"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83" i="5"/>
  <c r="AB299" i="5"/>
  <c r="AB302" i="5"/>
  <c r="AB311" i="5"/>
  <c r="R330" i="5"/>
  <c r="H330" i="5"/>
  <c r="J330" i="5"/>
  <c r="I330" i="5"/>
  <c r="F330" i="5"/>
  <c r="F383" i="5"/>
  <c r="AB401" i="5"/>
  <c r="AB112" i="5"/>
  <c r="R116" i="5"/>
  <c r="AB122" i="5"/>
  <c r="AB144" i="5"/>
  <c r="R148" i="5"/>
  <c r="H149" i="5"/>
  <c r="F153" i="5"/>
  <c r="R153" i="5"/>
  <c r="J153" i="5"/>
  <c r="AB154" i="5"/>
  <c r="J156" i="5"/>
  <c r="I156" i="5"/>
  <c r="H156" i="5"/>
  <c r="AB176" i="5"/>
  <c r="R180" i="5"/>
  <c r="H181" i="5"/>
  <c r="F185" i="5"/>
  <c r="R185" i="5"/>
  <c r="J185" i="5"/>
  <c r="AB186" i="5"/>
  <c r="F213" i="5"/>
  <c r="R213" i="5"/>
  <c r="J213" i="5"/>
  <c r="I213" i="5"/>
  <c r="AB215" i="5"/>
  <c r="H225" i="5"/>
  <c r="F225" i="5"/>
  <c r="R225" i="5"/>
  <c r="J225" i="5"/>
  <c r="I225" i="5"/>
  <c r="AB231" i="5"/>
  <c r="H249" i="5"/>
  <c r="F249" i="5"/>
  <c r="R249" i="5"/>
  <c r="J249" i="5"/>
  <c r="I249" i="5"/>
  <c r="H265" i="5"/>
  <c r="F265" i="5"/>
  <c r="R265" i="5"/>
  <c r="J265" i="5"/>
  <c r="I265" i="5"/>
  <c r="H297" i="5"/>
  <c r="F297" i="5"/>
  <c r="R297" i="5"/>
  <c r="J297" i="5"/>
  <c r="I297" i="5"/>
  <c r="R326" i="5"/>
  <c r="H326" i="5"/>
  <c r="I326" i="5"/>
  <c r="F326" i="5"/>
  <c r="J326" i="5"/>
  <c r="J351" i="5"/>
  <c r="R351" i="5"/>
  <c r="I351" i="5"/>
  <c r="H351" i="5"/>
  <c r="F351" i="5"/>
  <c r="AB360" i="5"/>
  <c r="I469" i="5"/>
  <c r="H469" i="5"/>
  <c r="F469" i="5"/>
  <c r="R469" i="5"/>
  <c r="I493" i="5"/>
  <c r="H493" i="5"/>
  <c r="R493" i="5"/>
  <c r="J493" i="5"/>
  <c r="F493" i="5"/>
  <c r="H117" i="5"/>
  <c r="F121" i="5"/>
  <c r="R121" i="5"/>
  <c r="J121" i="5"/>
  <c r="J124" i="5"/>
  <c r="I124" i="5"/>
  <c r="J104" i="5"/>
  <c r="I104" i="5"/>
  <c r="H104" i="5"/>
  <c r="AB111" i="5"/>
  <c r="I117" i="5"/>
  <c r="F120" i="5"/>
  <c r="AB124" i="5"/>
  <c r="R128" i="5"/>
  <c r="H129" i="5"/>
  <c r="F133" i="5"/>
  <c r="R133" i="5"/>
  <c r="J133"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H229" i="5"/>
  <c r="F229" i="5"/>
  <c r="R229" i="5"/>
  <c r="J229" i="5"/>
  <c r="I229" i="5"/>
  <c r="AB271" i="5"/>
  <c r="AB287" i="5"/>
  <c r="R314" i="5"/>
  <c r="H314" i="5"/>
  <c r="J314" i="5"/>
  <c r="I314" i="5"/>
  <c r="F314" i="5"/>
  <c r="R334" i="5"/>
  <c r="H334" i="5"/>
  <c r="J334" i="5"/>
  <c r="I334" i="5"/>
  <c r="F334" i="5"/>
  <c r="I309" i="5"/>
  <c r="F309" i="5"/>
  <c r="I325" i="5"/>
  <c r="F325" i="5"/>
  <c r="J331" i="5"/>
  <c r="AB335" i="5"/>
  <c r="R342" i="5"/>
  <c r="J342" i="5"/>
  <c r="H342" i="5"/>
  <c r="J343" i="5"/>
  <c r="AB349" i="5"/>
  <c r="I367" i="5"/>
  <c r="AB372" i="5"/>
  <c r="J375" i="5"/>
  <c r="H379" i="5"/>
  <c r="AB381" i="5"/>
  <c r="AB384" i="5"/>
  <c r="R470" i="5"/>
  <c r="J470" i="5"/>
  <c r="I470" i="5"/>
  <c r="F470" i="5"/>
  <c r="R498" i="5"/>
  <c r="J498" i="5"/>
  <c r="I498" i="5"/>
  <c r="H498" i="5"/>
  <c r="F498" i="5"/>
  <c r="R530" i="5"/>
  <c r="J530" i="5"/>
  <c r="I530" i="5"/>
  <c r="H530" i="5"/>
  <c r="F530" i="5"/>
  <c r="AB212" i="5"/>
  <c r="AB216" i="5"/>
  <c r="AB220" i="5"/>
  <c r="H224" i="5"/>
  <c r="AB224" i="5"/>
  <c r="AB228" i="5"/>
  <c r="H232" i="5"/>
  <c r="AB232" i="5"/>
  <c r="H236" i="5"/>
  <c r="AB236" i="5"/>
  <c r="AB240" i="5"/>
  <c r="H244" i="5"/>
  <c r="AB244" i="5"/>
  <c r="H248" i="5"/>
  <c r="AB248" i="5"/>
  <c r="AB252" i="5"/>
  <c r="H256" i="5"/>
  <c r="AB256" i="5"/>
  <c r="H260" i="5"/>
  <c r="AB260" i="5"/>
  <c r="AB264" i="5"/>
  <c r="H268" i="5"/>
  <c r="AB268" i="5"/>
  <c r="H272" i="5"/>
  <c r="AB272"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32" i="5"/>
  <c r="I236" i="5"/>
  <c r="I244" i="5"/>
  <c r="I248"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J477" i="5"/>
  <c r="F477" i="5"/>
  <c r="J224" i="5"/>
  <c r="J232" i="5"/>
  <c r="J236" i="5"/>
  <c r="J244" i="5"/>
  <c r="J248" i="5"/>
  <c r="J256" i="5"/>
  <c r="J268" i="5"/>
  <c r="J272" i="5"/>
  <c r="J284" i="5"/>
  <c r="J288" i="5"/>
  <c r="J300" i="5"/>
  <c r="H309" i="5"/>
  <c r="H325" i="5"/>
  <c r="AB332" i="5"/>
  <c r="H335" i="5"/>
  <c r="F342" i="5"/>
  <c r="AB344" i="5"/>
  <c r="R346" i="5"/>
  <c r="J346" i="5"/>
  <c r="H346" i="5"/>
  <c r="J347" i="5"/>
  <c r="AB353" i="5"/>
  <c r="F363" i="5"/>
  <c r="AB366" i="5"/>
  <c r="AB376" i="5"/>
  <c r="J379" i="5"/>
  <c r="AB389" i="5"/>
  <c r="R482" i="5"/>
  <c r="J482" i="5"/>
  <c r="I482" i="5"/>
  <c r="H482" i="5"/>
  <c r="F482" i="5"/>
  <c r="H509" i="5"/>
  <c r="R509" i="5"/>
  <c r="F509" i="5"/>
  <c r="I541" i="5"/>
  <c r="H541" i="5"/>
  <c r="R541" i="5"/>
  <c r="J541" i="5"/>
  <c r="F541" i="5"/>
  <c r="J309" i="5"/>
  <c r="I313" i="5"/>
  <c r="I321" i="5"/>
  <c r="F321" i="5"/>
  <c r="J325" i="5"/>
  <c r="H331" i="5"/>
  <c r="I335" i="5"/>
  <c r="R337" i="5"/>
  <c r="I337" i="5"/>
  <c r="F337" i="5"/>
  <c r="AB337" i="5"/>
  <c r="F343" i="5"/>
  <c r="J359" i="5"/>
  <c r="H363" i="5"/>
  <c r="AB365" i="5"/>
  <c r="AB393" i="5"/>
  <c r="AB400" i="5"/>
  <c r="AB415" i="5"/>
  <c r="R514" i="5"/>
  <c r="J514" i="5"/>
  <c r="I514" i="5"/>
  <c r="H514" i="5"/>
  <c r="F514" i="5"/>
  <c r="F303" i="5"/>
  <c r="R309" i="5"/>
  <c r="I312"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11" i="5"/>
  <c r="J415" i="5"/>
  <c r="J419" i="5"/>
  <c r="J423" i="5"/>
  <c r="J427" i="5"/>
  <c r="J431" i="5"/>
  <c r="J435" i="5"/>
  <c r="J439" i="5"/>
  <c r="J443" i="5"/>
  <c r="J447" i="5"/>
  <c r="H450" i="5"/>
  <c r="J451" i="5"/>
  <c r="J455" i="5"/>
  <c r="H460" i="5"/>
  <c r="AB465" i="5"/>
  <c r="F491" i="5"/>
  <c r="F507" i="5"/>
  <c r="R546" i="5"/>
  <c r="J546" i="5"/>
  <c r="AB552" i="5"/>
  <c r="AB571" i="5"/>
  <c r="AB581" i="5"/>
  <c r="AB584" i="5"/>
  <c r="AB595" i="5"/>
  <c r="AB596" i="5"/>
  <c r="H705" i="5"/>
  <c r="R705" i="5"/>
  <c r="J705" i="5"/>
  <c r="I705" i="5"/>
  <c r="F705" i="5"/>
  <c r="AB477" i="5"/>
  <c r="AB482" i="5"/>
  <c r="I483" i="5"/>
  <c r="AB493" i="5"/>
  <c r="AB498" i="5"/>
  <c r="I499" i="5"/>
  <c r="F513" i="5"/>
  <c r="AB514" i="5"/>
  <c r="F518" i="5"/>
  <c r="AB525" i="5"/>
  <c r="AB530" i="5"/>
  <c r="I531" i="5"/>
  <c r="F534" i="5"/>
  <c r="AB541" i="5"/>
  <c r="F545" i="5"/>
  <c r="J549" i="5"/>
  <c r="I549" i="5"/>
  <c r="H549" i="5"/>
  <c r="F554" i="5"/>
  <c r="AB557" i="5"/>
  <c r="R558" i="5"/>
  <c r="J558" i="5"/>
  <c r="J565" i="5"/>
  <c r="I565" i="5"/>
  <c r="H565" i="5"/>
  <c r="AB569" i="5"/>
  <c r="AB572" i="5"/>
  <c r="J450" i="5"/>
  <c r="J460" i="5"/>
  <c r="R478" i="5"/>
  <c r="J478" i="5"/>
  <c r="H486" i="5"/>
  <c r="F487" i="5"/>
  <c r="R494" i="5"/>
  <c r="J494" i="5"/>
  <c r="H502" i="5"/>
  <c r="R510" i="5"/>
  <c r="J510" i="5"/>
  <c r="H518" i="5"/>
  <c r="F519" i="5"/>
  <c r="R526" i="5"/>
  <c r="J526" i="5"/>
  <c r="H534" i="5"/>
  <c r="F535" i="5"/>
  <c r="R542" i="5"/>
  <c r="J542" i="5"/>
  <c r="H554" i="5"/>
  <c r="AB579" i="5"/>
  <c r="J585" i="5"/>
  <c r="I585" i="5"/>
  <c r="H585" i="5"/>
  <c r="R442" i="5"/>
  <c r="R450" i="5"/>
  <c r="AB478" i="5"/>
  <c r="J481" i="5"/>
  <c r="AB483" i="5"/>
  <c r="AB489" i="5"/>
  <c r="AB494"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F483" i="5"/>
  <c r="H487" i="5"/>
  <c r="R490" i="5"/>
  <c r="J490" i="5"/>
  <c r="F499" i="5"/>
  <c r="R506" i="5"/>
  <c r="J506" i="5"/>
  <c r="H519" i="5"/>
  <c r="R522" i="5"/>
  <c r="J522" i="5"/>
  <c r="F531" i="5"/>
  <c r="H535" i="5"/>
  <c r="R538" i="5"/>
  <c r="J538" i="5"/>
  <c r="F558" i="5"/>
  <c r="AB561" i="5"/>
  <c r="R562" i="5"/>
  <c r="J562" i="5"/>
  <c r="AB565" i="5"/>
  <c r="AB587" i="5"/>
  <c r="F589" i="5"/>
  <c r="H685" i="5"/>
  <c r="R685" i="5"/>
  <c r="J685" i="5"/>
  <c r="I685" i="5"/>
  <c r="F685" i="5"/>
  <c r="AB463" i="5"/>
  <c r="J467" i="5"/>
  <c r="AB474"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I689" i="5"/>
  <c r="I481" i="5"/>
  <c r="H481" i="5"/>
  <c r="H483" i="5"/>
  <c r="R486" i="5"/>
  <c r="J486" i="5"/>
  <c r="H499" i="5"/>
  <c r="R502" i="5"/>
  <c r="J502" i="5"/>
  <c r="I513" i="5"/>
  <c r="H513" i="5"/>
  <c r="R518" i="5"/>
  <c r="J518" i="5"/>
  <c r="R534" i="5"/>
  <c r="J534" i="5"/>
  <c r="I545" i="5"/>
  <c r="H545" i="5"/>
  <c r="AB553" i="5"/>
  <c r="R554" i="5"/>
  <c r="J554" i="5"/>
  <c r="AB560" i="5"/>
  <c r="S563" i="5"/>
  <c r="AB563" i="5"/>
  <c r="J569" i="5"/>
  <c r="I569" i="5"/>
  <c r="H569" i="5"/>
  <c r="AB573" i="5"/>
  <c r="AB576" i="5"/>
  <c r="R589" i="5"/>
  <c r="J589" i="5"/>
  <c r="I589" i="5"/>
  <c r="H589" i="5"/>
  <c r="AB464" i="5"/>
  <c r="AB475" i="5"/>
  <c r="AB481" i="5"/>
  <c r="J483" i="5"/>
  <c r="AB486" i="5"/>
  <c r="I487" i="5"/>
  <c r="AB491" i="5"/>
  <c r="AB497" i="5"/>
  <c r="J499" i="5"/>
  <c r="AB502" i="5"/>
  <c r="AB507" i="5"/>
  <c r="AB513" i="5"/>
  <c r="AB518" i="5"/>
  <c r="I519" i="5"/>
  <c r="AB523" i="5"/>
  <c r="AB529" i="5"/>
  <c r="J531" i="5"/>
  <c r="AB534" i="5"/>
  <c r="I535" i="5"/>
  <c r="AB539" i="5"/>
  <c r="AB545" i="5"/>
  <c r="J557" i="5"/>
  <c r="I557" i="5"/>
  <c r="AB564" i="5"/>
  <c r="AB583" i="5"/>
  <c r="AB591" i="5"/>
  <c r="AB592" i="5"/>
  <c r="R593" i="5"/>
  <c r="J593" i="5"/>
  <c r="I593" i="5"/>
  <c r="H593"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I700" i="5"/>
  <c r="I703" i="5"/>
  <c r="H704" i="5"/>
  <c r="J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J786" i="5"/>
  <c r="I786" i="5"/>
  <c r="H786" i="5"/>
  <c r="F786" i="5"/>
  <c r="J814" i="5"/>
  <c r="F814" i="5"/>
  <c r="R814" i="5"/>
  <c r="I814" i="5"/>
  <c r="H814" i="5"/>
  <c r="I849" i="5"/>
  <c r="H849" i="5"/>
  <c r="R849" i="5"/>
  <c r="J849" i="5"/>
  <c r="F849" i="5"/>
  <c r="I559" i="5"/>
  <c r="I563" i="5"/>
  <c r="I571" i="5"/>
  <c r="I583" i="5"/>
  <c r="I599" i="5"/>
  <c r="I603" i="5"/>
  <c r="I611" i="5"/>
  <c r="I615" i="5"/>
  <c r="I619" i="5"/>
  <c r="I623" i="5"/>
  <c r="I627" i="5"/>
  <c r="I635" i="5"/>
  <c r="I651" i="5"/>
  <c r="I655" i="5"/>
  <c r="I659" i="5"/>
  <c r="AB680" i="5"/>
  <c r="S682" i="5"/>
  <c r="AB685" i="5"/>
  <c r="J687" i="5"/>
  <c r="J688" i="5"/>
  <c r="F690" i="5"/>
  <c r="S692" i="5"/>
  <c r="AB696" i="5"/>
  <c r="S698" i="5"/>
  <c r="J703" i="5"/>
  <c r="J704" i="5"/>
  <c r="F708" i="5"/>
  <c r="J708" i="5"/>
  <c r="I708" i="5"/>
  <c r="AB712" i="5"/>
  <c r="H720" i="5"/>
  <c r="F721" i="5"/>
  <c r="F724" i="5"/>
  <c r="J724" i="5"/>
  <c r="I724" i="5"/>
  <c r="AB728" i="5"/>
  <c r="H736" i="5"/>
  <c r="F740" i="5"/>
  <c r="J740" i="5"/>
  <c r="I740" i="5"/>
  <c r="AB744" i="5"/>
  <c r="J758" i="5"/>
  <c r="I758" i="5"/>
  <c r="H758" i="5"/>
  <c r="F758" i="5"/>
  <c r="AB768" i="5"/>
  <c r="S768" i="5"/>
  <c r="S774" i="5"/>
  <c r="AB774" i="5"/>
  <c r="AB784" i="5"/>
  <c r="S784" i="5"/>
  <c r="S790" i="5"/>
  <c r="AB790" i="5"/>
  <c r="R802" i="5"/>
  <c r="J802" i="5"/>
  <c r="I802" i="5"/>
  <c r="H802" i="5"/>
  <c r="F802"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I794" i="5"/>
  <c r="H794" i="5"/>
  <c r="H597" i="5"/>
  <c r="S603" i="5"/>
  <c r="H609" i="5"/>
  <c r="S611" i="5"/>
  <c r="H613" i="5"/>
  <c r="S615" i="5"/>
  <c r="S619" i="5"/>
  <c r="H621" i="5"/>
  <c r="S623" i="5"/>
  <c r="H625" i="5"/>
  <c r="S627" i="5"/>
  <c r="S631" i="5"/>
  <c r="S635" i="5"/>
  <c r="H637" i="5"/>
  <c r="S639" i="5"/>
  <c r="H641" i="5"/>
  <c r="S643" i="5"/>
  <c r="H645" i="5"/>
  <c r="S647" i="5"/>
  <c r="S651" i="5"/>
  <c r="S655" i="5"/>
  <c r="H657" i="5"/>
  <c r="S659" i="5"/>
  <c r="S663" i="5"/>
  <c r="S667" i="5"/>
  <c r="S671" i="5"/>
  <c r="H673" i="5"/>
  <c r="S675" i="5"/>
  <c r="H680" i="5"/>
  <c r="AB682" i="5"/>
  <c r="F691" i="5"/>
  <c r="F692" i="5"/>
  <c r="I692" i="5"/>
  <c r="H693" i="5"/>
  <c r="R693" i="5"/>
  <c r="H696" i="5"/>
  <c r="AB698" i="5"/>
  <c r="S706" i="5"/>
  <c r="R708" i="5"/>
  <c r="J714" i="5"/>
  <c r="I714" i="5"/>
  <c r="F714" i="5"/>
  <c r="AB718" i="5"/>
  <c r="S722" i="5"/>
  <c r="R724" i="5"/>
  <c r="H726" i="5"/>
  <c r="H733" i="5"/>
  <c r="R733" i="5"/>
  <c r="AB734" i="5"/>
  <c r="R735" i="5"/>
  <c r="H735" i="5"/>
  <c r="S738" i="5"/>
  <c r="H742" i="5"/>
  <c r="J746" i="5"/>
  <c r="I746" i="5"/>
  <c r="F746" i="5"/>
  <c r="F752" i="5"/>
  <c r="J752" i="5"/>
  <c r="I752" i="5"/>
  <c r="J754" i="5"/>
  <c r="I754" i="5"/>
  <c r="H754" i="5"/>
  <c r="F754" i="5"/>
  <c r="F755" i="5"/>
  <c r="J762" i="5"/>
  <c r="I762" i="5"/>
  <c r="H762" i="5"/>
  <c r="F762"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9" i="5"/>
  <c r="I613" i="5"/>
  <c r="I621" i="5"/>
  <c r="I625"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9" i="5"/>
  <c r="J613" i="5"/>
  <c r="J621" i="5"/>
  <c r="J625"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F776" i="5"/>
  <c r="J776" i="5"/>
  <c r="I776" i="5"/>
  <c r="H792" i="5"/>
  <c r="F792" i="5"/>
  <c r="J792" i="5"/>
  <c r="I792" i="5"/>
  <c r="H796" i="5"/>
  <c r="F796" i="5"/>
  <c r="J796" i="5"/>
  <c r="I796" i="5"/>
  <c r="R805" i="5"/>
  <c r="J805" i="5"/>
  <c r="I805" i="5"/>
  <c r="H805" i="5"/>
  <c r="F805" i="5"/>
  <c r="I841" i="5"/>
  <c r="H841" i="5"/>
  <c r="R841" i="5"/>
  <c r="J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9" i="5"/>
  <c r="R801" i="5"/>
  <c r="S805" i="5"/>
  <c r="H806" i="5"/>
  <c r="S810" i="5"/>
  <c r="H819" i="5"/>
  <c r="H820" i="5"/>
  <c r="F823" i="5"/>
  <c r="AB829" i="5"/>
  <c r="H855" i="5"/>
  <c r="AB859" i="5"/>
  <c r="AB860" i="5"/>
  <c r="AB863" i="5"/>
  <c r="F872" i="5"/>
  <c r="S876" i="5"/>
  <c r="I888" i="5"/>
  <c r="R888" i="5"/>
  <c r="H888" i="5"/>
  <c r="J980" i="5"/>
  <c r="I980" i="5"/>
  <c r="H980" i="5"/>
  <c r="F980" i="5"/>
  <c r="R980" i="5"/>
  <c r="H1052" i="5"/>
  <c r="F1052" i="5"/>
  <c r="AB1092" i="5"/>
  <c r="S1092" i="5"/>
  <c r="AB755" i="5"/>
  <c r="H759" i="5"/>
  <c r="AB759" i="5"/>
  <c r="H763" i="5"/>
  <c r="AB763" i="5"/>
  <c r="H767" i="5"/>
  <c r="AB767" i="5"/>
  <c r="H771" i="5"/>
  <c r="AB771" i="5"/>
  <c r="AB775" i="5"/>
  <c r="H779" i="5"/>
  <c r="AB779" i="5"/>
  <c r="H783" i="5"/>
  <c r="AB783" i="5"/>
  <c r="H787" i="5"/>
  <c r="AB787" i="5"/>
  <c r="H791" i="5"/>
  <c r="AB791" i="5"/>
  <c r="H795" i="5"/>
  <c r="AB795" i="5"/>
  <c r="H799" i="5"/>
  <c r="AB799" i="5"/>
  <c r="H803" i="5"/>
  <c r="AB803" i="5"/>
  <c r="I806" i="5"/>
  <c r="F809" i="5"/>
  <c r="F812" i="5"/>
  <c r="R812"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AB883" i="5"/>
  <c r="R905" i="5"/>
  <c r="I905" i="5"/>
  <c r="H905" i="5"/>
  <c r="I928" i="5"/>
  <c r="R928" i="5"/>
  <c r="J928" i="5"/>
  <c r="H928" i="5"/>
  <c r="AB988" i="5"/>
  <c r="S988" i="5"/>
  <c r="J1084" i="5"/>
  <c r="I1084" i="5"/>
  <c r="H1084" i="5"/>
  <c r="F1084" i="5"/>
  <c r="R1084" i="5"/>
  <c r="J759" i="5"/>
  <c r="J763" i="5"/>
  <c r="J767" i="5"/>
  <c r="J771" i="5"/>
  <c r="J779" i="5"/>
  <c r="J783" i="5"/>
  <c r="J787" i="5"/>
  <c r="J791" i="5"/>
  <c r="AB794" i="5"/>
  <c r="J795" i="5"/>
  <c r="AB798" i="5"/>
  <c r="J799" i="5"/>
  <c r="AB802" i="5"/>
  <c r="J803" i="5"/>
  <c r="S804"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R923" i="5"/>
  <c r="J923" i="5"/>
  <c r="I923" i="5"/>
  <c r="H923" i="5"/>
  <c r="F923" i="5"/>
  <c r="F928" i="5"/>
  <c r="I936" i="5"/>
  <c r="F936" i="5"/>
  <c r="R936" i="5"/>
  <c r="J936" i="5"/>
  <c r="H936" i="5"/>
  <c r="I944" i="5"/>
  <c r="R944" i="5"/>
  <c r="J944" i="5"/>
  <c r="F944" i="5"/>
  <c r="R961" i="5"/>
  <c r="J961" i="5"/>
  <c r="I961" i="5"/>
  <c r="H961" i="5"/>
  <c r="AB969" i="5"/>
  <c r="J992" i="5"/>
  <c r="I992" i="5"/>
  <c r="H992" i="5"/>
  <c r="F992" i="5"/>
  <c r="R992" i="5"/>
  <c r="J1036" i="5"/>
  <c r="I1036" i="5"/>
  <c r="H1036" i="5"/>
  <c r="F1036" i="5"/>
  <c r="R1036" i="5"/>
  <c r="AB1076" i="5"/>
  <c r="S1076" i="5"/>
  <c r="S806" i="5"/>
  <c r="J809" i="5"/>
  <c r="R823" i="5"/>
  <c r="I823" i="5"/>
  <c r="S830" i="5"/>
  <c r="F837" i="5"/>
  <c r="R854" i="5"/>
  <c r="I854" i="5"/>
  <c r="H854" i="5"/>
  <c r="F854" i="5"/>
  <c r="R875" i="5"/>
  <c r="I875" i="5"/>
  <c r="H875" i="5"/>
  <c r="F875" i="5"/>
  <c r="R879" i="5"/>
  <c r="J879" i="5"/>
  <c r="I879" i="5"/>
  <c r="F879" i="5"/>
  <c r="J905" i="5"/>
  <c r="H944" i="5"/>
  <c r="AB979" i="5"/>
  <c r="J1116" i="5"/>
  <c r="I1116" i="5"/>
  <c r="H1116" i="5"/>
  <c r="F1116" i="5"/>
  <c r="R1116" i="5"/>
  <c r="R1176" i="5"/>
  <c r="J1176" i="5"/>
  <c r="H1176" i="5"/>
  <c r="F1176" i="5"/>
  <c r="I812" i="5"/>
  <c r="AB814" i="5"/>
  <c r="F818" i="5"/>
  <c r="AB820" i="5"/>
  <c r="H825" i="5"/>
  <c r="R825" i="5"/>
  <c r="AB826"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F856" i="5"/>
  <c r="I872" i="5"/>
  <c r="R872" i="5"/>
  <c r="H872" i="5"/>
  <c r="J876" i="5"/>
  <c r="I892" i="5"/>
  <c r="F892" i="5"/>
  <c r="R892" i="5"/>
  <c r="J904" i="5"/>
  <c r="R907" i="5"/>
  <c r="J907" i="5"/>
  <c r="I907" i="5"/>
  <c r="H907" i="5"/>
  <c r="F907" i="5"/>
  <c r="R919" i="5"/>
  <c r="H919" i="5"/>
  <c r="F919" i="5"/>
  <c r="I919" i="5"/>
  <c r="F921" i="5"/>
  <c r="R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R997" i="5"/>
  <c r="J997" i="5"/>
  <c r="I997" i="5"/>
  <c r="H997" i="5"/>
  <c r="F997" i="5"/>
  <c r="AB1003" i="5"/>
  <c r="AB1012" i="5"/>
  <c r="AB1019" i="5"/>
  <c r="R1025" i="5"/>
  <c r="J1025" i="5"/>
  <c r="I1025" i="5"/>
  <c r="R1121" i="5"/>
  <c r="J1121" i="5"/>
  <c r="I1121" i="5"/>
  <c r="H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AB1182" i="5"/>
  <c r="S1182" i="5"/>
  <c r="R861" i="5"/>
  <c r="R877" i="5"/>
  <c r="I877" i="5"/>
  <c r="H896" i="5"/>
  <c r="R909" i="5"/>
  <c r="I909" i="5"/>
  <c r="H912" i="5"/>
  <c r="R925" i="5"/>
  <c r="I925" i="5"/>
  <c r="R938" i="5"/>
  <c r="I938" i="5"/>
  <c r="R942" i="5"/>
  <c r="I942" i="5"/>
  <c r="I947" i="5"/>
  <c r="J952" i="5"/>
  <c r="I956" i="5"/>
  <c r="H956" i="5"/>
  <c r="R956" i="5"/>
  <c r="R958" i="5"/>
  <c r="I958" i="5"/>
  <c r="H958" i="5"/>
  <c r="H966" i="5"/>
  <c r="J972" i="5"/>
  <c r="I977" i="5"/>
  <c r="AB1004" i="5"/>
  <c r="J1008" i="5"/>
  <c r="I1008" i="5"/>
  <c r="H1008" i="5"/>
  <c r="F1013" i="5"/>
  <c r="AB1020" i="5"/>
  <c r="J1024" i="5"/>
  <c r="I1024" i="5"/>
  <c r="H1024" i="5"/>
  <c r="AB1187" i="5"/>
  <c r="J1211" i="5"/>
  <c r="I1211" i="5"/>
  <c r="AB1265" i="5"/>
  <c r="AB856" i="5"/>
  <c r="AB861" i="5"/>
  <c r="J864" i="5"/>
  <c r="AB872" i="5"/>
  <c r="AB877" i="5"/>
  <c r="J880" i="5"/>
  <c r="AB888" i="5"/>
  <c r="AB893" i="5"/>
  <c r="J896" i="5"/>
  <c r="S900" i="5"/>
  <c r="AB909" i="5"/>
  <c r="J912" i="5"/>
  <c r="AB920" i="5"/>
  <c r="AB925" i="5"/>
  <c r="F937" i="5"/>
  <c r="F938" i="5"/>
  <c r="AB960" i="5"/>
  <c r="AB980" i="5"/>
  <c r="AB995" i="5"/>
  <c r="S1012" i="5"/>
  <c r="I1120" i="5"/>
  <c r="H1120" i="5"/>
  <c r="R1120" i="5"/>
  <c r="F1120" i="5"/>
  <c r="R1134" i="5"/>
  <c r="I1134" i="5"/>
  <c r="F1134" i="5"/>
  <c r="J1171" i="5"/>
  <c r="I1171" i="5"/>
  <c r="R1171" i="5"/>
  <c r="H1171" i="5"/>
  <c r="F1171" i="5"/>
  <c r="AB1179" i="5"/>
  <c r="J1219" i="5"/>
  <c r="I1219" i="5"/>
  <c r="H1219" i="5"/>
  <c r="F1219" i="5"/>
  <c r="R1219" i="5"/>
  <c r="J1239" i="5"/>
  <c r="I1239" i="5"/>
  <c r="F1239" i="5"/>
  <c r="R1239" i="5"/>
  <c r="AB1261" i="5"/>
  <c r="R1512" i="5"/>
  <c r="J1512" i="5"/>
  <c r="I900" i="5"/>
  <c r="I916" i="5"/>
  <c r="I932" i="5"/>
  <c r="S944" i="5"/>
  <c r="I952" i="5"/>
  <c r="H952" i="5"/>
  <c r="J953" i="5"/>
  <c r="I953" i="5"/>
  <c r="R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5" i="5"/>
  <c r="AB1289"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1005" i="5"/>
  <c r="J1005" i="5"/>
  <c r="I1005" i="5"/>
  <c r="F1045"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AB1207" i="5"/>
  <c r="S1207" i="5"/>
  <c r="H1218" i="5"/>
  <c r="R1218" i="5"/>
  <c r="J1218" i="5"/>
  <c r="AB1221" i="5"/>
  <c r="S1221" i="5"/>
  <c r="AB1243" i="5"/>
  <c r="AB1251" i="5"/>
  <c r="AB1412" i="5"/>
  <c r="S1412" i="5"/>
  <c r="I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R1279" i="5"/>
  <c r="J1279" i="5"/>
  <c r="I1279" i="5"/>
  <c r="F1279" i="5"/>
  <c r="R1283" i="5"/>
  <c r="J1283" i="5"/>
  <c r="I1283" i="5"/>
  <c r="F1283" i="5"/>
  <c r="R1287" i="5"/>
  <c r="J1287" i="5"/>
  <c r="I1287" i="5"/>
  <c r="F1287" i="5"/>
  <c r="R1295" i="5"/>
  <c r="J1295" i="5"/>
  <c r="I1295" i="5"/>
  <c r="F1295" i="5"/>
  <c r="R1299" i="5"/>
  <c r="J1299" i="5"/>
  <c r="I1299" i="5"/>
  <c r="F1299" i="5"/>
  <c r="R1311" i="5"/>
  <c r="J1311" i="5"/>
  <c r="R1315" i="5"/>
  <c r="J1315" i="5"/>
  <c r="I1315" i="5"/>
  <c r="F1315" i="5"/>
  <c r="R1323" i="5"/>
  <c r="J1323" i="5"/>
  <c r="I1323" i="5"/>
  <c r="F1323" i="5"/>
  <c r="R1327" i="5"/>
  <c r="J1327" i="5"/>
  <c r="I1327" i="5"/>
  <c r="F1327" i="5"/>
  <c r="R1331" i="5"/>
  <c r="J1331" i="5"/>
  <c r="I1331" i="5"/>
  <c r="F1331" i="5"/>
  <c r="AB1367" i="5"/>
  <c r="AB1387" i="5"/>
  <c r="AB1397" i="5"/>
  <c r="AB1406" i="5"/>
  <c r="H1431" i="5"/>
  <c r="S1493" i="5"/>
  <c r="AB1493" i="5"/>
  <c r="AB1027" i="5"/>
  <c r="AB1043" i="5"/>
  <c r="AB1052" i="5"/>
  <c r="AB1059" i="5"/>
  <c r="AB1068" i="5"/>
  <c r="AB1075" i="5"/>
  <c r="AB1084" i="5"/>
  <c r="AB1091" i="5"/>
  <c r="AB1100" i="5"/>
  <c r="AB1107" i="5"/>
  <c r="AB1116" i="5"/>
  <c r="AB1123"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J1124" i="5"/>
  <c r="I1124" i="5"/>
  <c r="H1124" i="5"/>
  <c r="R1125" i="5"/>
  <c r="J1125" i="5"/>
  <c r="I1125" i="5"/>
  <c r="AB1133" i="5"/>
  <c r="R1141" i="5"/>
  <c r="J1141" i="5"/>
  <c r="I1141" i="5"/>
  <c r="J1150" i="5"/>
  <c r="I1150" i="5"/>
  <c r="F1150" i="5"/>
  <c r="AB1154" i="5"/>
  <c r="S1154" i="5"/>
  <c r="S1161" i="5"/>
  <c r="J1167" i="5"/>
  <c r="I1167" i="5"/>
  <c r="R1167" i="5"/>
  <c r="H1167" i="5"/>
  <c r="F1167" i="5"/>
  <c r="AB1175" i="5"/>
  <c r="S1175" i="5"/>
  <c r="H1186" i="5"/>
  <c r="R1186" i="5"/>
  <c r="J1186" i="5"/>
  <c r="I1186" i="5"/>
  <c r="AB1189" i="5"/>
  <c r="S1189" i="5"/>
  <c r="J1191" i="5"/>
  <c r="I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R1395" i="5"/>
  <c r="J1395" i="5"/>
  <c r="S1401" i="5"/>
  <c r="AB1401" i="5"/>
  <c r="H1423" i="5"/>
  <c r="F1423" i="5"/>
  <c r="R1423" i="5"/>
  <c r="I1423" i="5"/>
  <c r="J1477" i="5"/>
  <c r="I1477" i="5"/>
  <c r="F1477" i="5"/>
  <c r="R1477" i="5"/>
  <c r="J1517" i="5"/>
  <c r="I1517" i="5"/>
  <c r="H1517" i="5"/>
  <c r="AB1519" i="5"/>
  <c r="S1519" i="5"/>
  <c r="R1540" i="5"/>
  <c r="J1540" i="5"/>
  <c r="I1540" i="5"/>
  <c r="H1540" i="5"/>
  <c r="AB1749" i="5"/>
  <c r="I990" i="5"/>
  <c r="I994" i="5"/>
  <c r="I998" i="5"/>
  <c r="I1010" i="5"/>
  <c r="I1018" i="5"/>
  <c r="I1026" i="5"/>
  <c r="I1030" i="5"/>
  <c r="I1042" i="5"/>
  <c r="I1046" i="5"/>
  <c r="I1058" i="5"/>
  <c r="I1062" i="5"/>
  <c r="I1074" i="5"/>
  <c r="I1078" i="5"/>
  <c r="I1082" i="5"/>
  <c r="I1086" i="5"/>
  <c r="I1090" i="5"/>
  <c r="I1098" i="5"/>
  <c r="I1102" i="5"/>
  <c r="I1110" i="5"/>
  <c r="I1118" i="5"/>
  <c r="I1126" i="5"/>
  <c r="AB1134" i="5"/>
  <c r="R1135" i="5"/>
  <c r="AB1141" i="5"/>
  <c r="R1142" i="5"/>
  <c r="I1146" i="5"/>
  <c r="AB1150" i="5"/>
  <c r="R1151" i="5"/>
  <c r="AB1159" i="5"/>
  <c r="J1160" i="5"/>
  <c r="AB1162" i="5"/>
  <c r="H1168" i="5"/>
  <c r="I1185" i="5"/>
  <c r="AB1191" i="5"/>
  <c r="AB1194" i="5"/>
  <c r="F1213" i="5"/>
  <c r="I1217" i="5"/>
  <c r="AB1223" i="5"/>
  <c r="J1224" i="5"/>
  <c r="AB1226" i="5"/>
  <c r="F1240" i="5"/>
  <c r="F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AB1310" i="5"/>
  <c r="AB1314" i="5"/>
  <c r="AB1318" i="5"/>
  <c r="H1320" i="5"/>
  <c r="AB1322" i="5"/>
  <c r="AB1326" i="5"/>
  <c r="AB1330" i="5"/>
  <c r="H1332" i="5"/>
  <c r="AB1334" i="5"/>
  <c r="J1335" i="5"/>
  <c r="I1335" i="5"/>
  <c r="S1376" i="5"/>
  <c r="AB1385" i="5"/>
  <c r="I1386" i="5"/>
  <c r="H1386" i="5"/>
  <c r="R1386" i="5"/>
  <c r="F1395" i="5"/>
  <c r="I1407" i="5"/>
  <c r="I1409" i="5"/>
  <c r="J1409" i="5"/>
  <c r="F1409"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6"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AB1382" i="5"/>
  <c r="J1394" i="5"/>
  <c r="I1395" i="5"/>
  <c r="AB1435" i="5"/>
  <c r="S1435" i="5"/>
  <c r="F1441" i="5"/>
  <c r="R1445" i="5"/>
  <c r="F1458" i="5"/>
  <c r="R1458" i="5"/>
  <c r="J1458" i="5"/>
  <c r="I1458" i="5"/>
  <c r="H1458" i="5"/>
  <c r="R1528" i="5"/>
  <c r="J1528" i="5"/>
  <c r="H1528" i="5"/>
  <c r="I1528" i="5"/>
  <c r="J1534" i="5"/>
  <c r="S1548" i="5"/>
  <c r="AB1548" i="5"/>
  <c r="S1137" i="5"/>
  <c r="S1139" i="5"/>
  <c r="S1146" i="5"/>
  <c r="S1153" i="5"/>
  <c r="F1177" i="5"/>
  <c r="AB1177" i="5"/>
  <c r="F1209" i="5"/>
  <c r="I1240" i="5"/>
  <c r="F1241" i="5"/>
  <c r="AB1241" i="5"/>
  <c r="I1356" i="5"/>
  <c r="H1356" i="5"/>
  <c r="I1366" i="5"/>
  <c r="H1366" i="5"/>
  <c r="R1366" i="5"/>
  <c r="J1366" i="5"/>
  <c r="S1392" i="5"/>
  <c r="AB1398" i="5"/>
  <c r="S1398" i="5"/>
  <c r="H1407" i="5"/>
  <c r="F1407" i="5"/>
  <c r="AB1413" i="5"/>
  <c r="H1415" i="5"/>
  <c r="R1415" i="5"/>
  <c r="J1415" i="5"/>
  <c r="I1415" i="5"/>
  <c r="I1417" i="5"/>
  <c r="J1417" i="5"/>
  <c r="H1417" i="5"/>
  <c r="R1417" i="5"/>
  <c r="F1417" i="5"/>
  <c r="AB1427" i="5"/>
  <c r="S1427" i="5"/>
  <c r="F1461" i="5"/>
  <c r="AB1472" i="5"/>
  <c r="S1472" i="5"/>
  <c r="J1473" i="5"/>
  <c r="I1473" i="5"/>
  <c r="R1473" i="5"/>
  <c r="H1473" i="5"/>
  <c r="F1473" i="5"/>
  <c r="F1482" i="5"/>
  <c r="R1482" i="5"/>
  <c r="I1482" i="5"/>
  <c r="H1482" i="5"/>
  <c r="J1482" i="5"/>
  <c r="R1541" i="5"/>
  <c r="J1541" i="5"/>
  <c r="I1541" i="5"/>
  <c r="F1541" i="5"/>
  <c r="AB1641" i="5"/>
  <c r="F1135" i="5"/>
  <c r="S1159" i="5"/>
  <c r="F1160" i="5"/>
  <c r="I1164" i="5"/>
  <c r="F1165" i="5"/>
  <c r="AB1165" i="5"/>
  <c r="S1173" i="5"/>
  <c r="AB1178" i="5"/>
  <c r="J1181" i="5"/>
  <c r="H1189" i="5"/>
  <c r="S1191" i="5"/>
  <c r="I1196" i="5"/>
  <c r="F1197" i="5"/>
  <c r="AB1197" i="5"/>
  <c r="S1205" i="5"/>
  <c r="AB1210" i="5"/>
  <c r="J1213" i="5"/>
  <c r="S1223" i="5"/>
  <c r="F1224" i="5"/>
  <c r="I1228" i="5"/>
  <c r="AB1229" i="5"/>
  <c r="S1237" i="5"/>
  <c r="J1240" i="5"/>
  <c r="AB1242" i="5"/>
  <c r="J1336"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8" i="5"/>
  <c r="R1272" i="5"/>
  <c r="R1276" i="5"/>
  <c r="R1280" i="5"/>
  <c r="R1288" i="5"/>
  <c r="R1292" i="5"/>
  <c r="R1300" i="5"/>
  <c r="R1304" i="5"/>
  <c r="R1308" i="5"/>
  <c r="R1320" i="5"/>
  <c r="R1336" i="5"/>
  <c r="J1352" i="5"/>
  <c r="J1355" i="5"/>
  <c r="I1355" i="5"/>
  <c r="H1355" i="5"/>
  <c r="AB1356" i="5"/>
  <c r="S1360" i="5"/>
  <c r="R1362" i="5"/>
  <c r="AB1369" i="5"/>
  <c r="I1370" i="5"/>
  <c r="H1370" i="5"/>
  <c r="AB1378" i="5"/>
  <c r="S1388" i="5"/>
  <c r="F1392" i="5"/>
  <c r="I1394" i="5"/>
  <c r="H1394" i="5"/>
  <c r="F1394" i="5"/>
  <c r="S1425" i="5"/>
  <c r="AB1440" i="5"/>
  <c r="S1440" i="5"/>
  <c r="J1441" i="5"/>
  <c r="I1441" i="5"/>
  <c r="R1441" i="5"/>
  <c r="H1441" i="5"/>
  <c r="AB1451" i="5"/>
  <c r="S1451" i="5"/>
  <c r="H1452" i="5"/>
  <c r="R1452" i="5"/>
  <c r="R1480" i="5"/>
  <c r="J1480" i="5"/>
  <c r="H1480" i="5"/>
  <c r="I1480" i="5"/>
  <c r="F1480" i="5"/>
  <c r="R1492" i="5"/>
  <c r="J1492" i="5"/>
  <c r="H1492" i="5"/>
  <c r="I1492" i="5"/>
  <c r="F1492" i="5"/>
  <c r="AB1499" i="5"/>
  <c r="S1499" i="5"/>
  <c r="AB1503" i="5"/>
  <c r="S1503" i="5"/>
  <c r="S1505" i="5"/>
  <c r="AB1505" i="5"/>
  <c r="I1514" i="5"/>
  <c r="H1514" i="5"/>
  <c r="F1517" i="5"/>
  <c r="AB1633" i="5"/>
  <c r="S1633" i="5"/>
  <c r="AB1394" i="5"/>
  <c r="AB1411" i="5"/>
  <c r="S1411" i="5"/>
  <c r="S1457" i="5"/>
  <c r="AB1457" i="5"/>
  <c r="F1462" i="5"/>
  <c r="R1462" i="5"/>
  <c r="H1462" i="5"/>
  <c r="AB1471" i="5"/>
  <c r="S1471" i="5"/>
  <c r="S1521" i="5"/>
  <c r="I1548" i="5"/>
  <c r="H1548" i="5"/>
  <c r="F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R1478" i="5"/>
  <c r="H1478" i="5"/>
  <c r="J1485" i="5"/>
  <c r="I1485" i="5"/>
  <c r="H1485" i="5"/>
  <c r="AB1487" i="5"/>
  <c r="S1487" i="5"/>
  <c r="R1496" i="5"/>
  <c r="J1496" i="5"/>
  <c r="H1496" i="5"/>
  <c r="I1496" i="5"/>
  <c r="J1513" i="5"/>
  <c r="I1513" i="5"/>
  <c r="R1513" i="5"/>
  <c r="H1513" i="5"/>
  <c r="F1518" i="5"/>
  <c r="R1518" i="5"/>
  <c r="H1518" i="5"/>
  <c r="R1542" i="5"/>
  <c r="J1542" i="5"/>
  <c r="I1542" i="5"/>
  <c r="S1340" i="5"/>
  <c r="AB1358" i="5"/>
  <c r="AB1363" i="5"/>
  <c r="I1364" i="5"/>
  <c r="AB1374" i="5"/>
  <c r="AB1379" i="5"/>
  <c r="AB1390" i="5"/>
  <c r="I1396" i="5"/>
  <c r="I1401" i="5"/>
  <c r="J1401" i="5"/>
  <c r="H1401" i="5"/>
  <c r="AB1405" i="5"/>
  <c r="AB1407" i="5"/>
  <c r="S1407" i="5"/>
  <c r="AB1421" i="5"/>
  <c r="AB1429" i="5"/>
  <c r="AB1437" i="5"/>
  <c r="S1441" i="5"/>
  <c r="AB1441" i="5"/>
  <c r="F1446" i="5"/>
  <c r="R1446" i="5"/>
  <c r="H1446" i="5"/>
  <c r="AB1468" i="5"/>
  <c r="S1468" i="5"/>
  <c r="S1477" i="5"/>
  <c r="AB1477" i="5"/>
  <c r="S1489" i="5"/>
  <c r="I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AB1422" i="5"/>
  <c r="J1429" i="5"/>
  <c r="AB1430" i="5"/>
  <c r="AB1438" i="5"/>
  <c r="AB1443" i="5"/>
  <c r="AB1444" i="5"/>
  <c r="H1447" i="5"/>
  <c r="F1447" i="5"/>
  <c r="J1449" i="5"/>
  <c r="I1449"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603" i="5"/>
  <c r="AB1607" i="5"/>
  <c r="AB1615" i="5"/>
  <c r="R1639" i="5"/>
  <c r="J1639" i="5"/>
  <c r="I1639" i="5"/>
  <c r="H1639" i="5"/>
  <c r="F1639" i="5"/>
  <c r="R1647" i="5"/>
  <c r="J1647" i="5"/>
  <c r="I1647" i="5"/>
  <c r="H1647" i="5"/>
  <c r="F1647" i="5"/>
  <c r="S1665" i="5"/>
  <c r="S1673" i="5"/>
  <c r="R1750" i="5"/>
  <c r="J1750" i="5"/>
  <c r="I1750" i="5"/>
  <c r="H1750" i="5"/>
  <c r="F1750" i="5"/>
  <c r="F1410" i="5"/>
  <c r="F1418" i="5"/>
  <c r="R1418" i="5"/>
  <c r="F1426" i="5"/>
  <c r="R1426" i="5"/>
  <c r="I1430" i="5"/>
  <c r="F1434" i="5"/>
  <c r="R1434" i="5"/>
  <c r="I1438" i="5"/>
  <c r="I1448" i="5"/>
  <c r="R1451" i="5"/>
  <c r="AB1463" i="5"/>
  <c r="J1464" i="5"/>
  <c r="H1464" i="5"/>
  <c r="H1467" i="5"/>
  <c r="F1467" i="5"/>
  <c r="I1487" i="5"/>
  <c r="H1487" i="5"/>
  <c r="F1487" i="5"/>
  <c r="F1489" i="5"/>
  <c r="F1490" i="5"/>
  <c r="R1490" i="5"/>
  <c r="AB1491" i="5"/>
  <c r="AB1497" i="5"/>
  <c r="I1505" i="5"/>
  <c r="J1506" i="5"/>
  <c r="I1519" i="5"/>
  <c r="H1519" i="5"/>
  <c r="F1519" i="5"/>
  <c r="F1521" i="5"/>
  <c r="AB1523" i="5"/>
  <c r="S1529" i="5"/>
  <c r="AB1529" i="5"/>
  <c r="AB1539" i="5"/>
  <c r="S1553" i="5"/>
  <c r="S1557" i="5"/>
  <c r="S1561" i="5"/>
  <c r="S1565" i="5"/>
  <c r="S1569" i="5"/>
  <c r="S1573" i="5"/>
  <c r="S1577" i="5"/>
  <c r="S1585" i="5"/>
  <c r="S1589" i="5"/>
  <c r="S1593" i="5"/>
  <c r="S1597" i="5"/>
  <c r="S1601" i="5"/>
  <c r="S1605" i="5"/>
  <c r="S1609" i="5"/>
  <c r="S1613" i="5"/>
  <c r="S1617" i="5"/>
  <c r="S1621" i="5"/>
  <c r="F1765" i="5"/>
  <c r="R1765" i="5"/>
  <c r="I1765" i="5"/>
  <c r="J1765" i="5"/>
  <c r="H1765" i="5"/>
  <c r="AB1402" i="5"/>
  <c r="AB1410" i="5"/>
  <c r="AB1418" i="5"/>
  <c r="J1422" i="5"/>
  <c r="AB1426" i="5"/>
  <c r="J1430" i="5"/>
  <c r="AB1434" i="5"/>
  <c r="R1447" i="5"/>
  <c r="R1448" i="5"/>
  <c r="F1450" i="5"/>
  <c r="R1450" i="5"/>
  <c r="H1453" i="5"/>
  <c r="AB1459" i="5"/>
  <c r="AB1460" i="5"/>
  <c r="J1465" i="5"/>
  <c r="I1465" i="5"/>
  <c r="I1466" i="5"/>
  <c r="R1479" i="5"/>
  <c r="F1494" i="5"/>
  <c r="R1494" i="5"/>
  <c r="AB1495" i="5"/>
  <c r="AB1500" i="5"/>
  <c r="S1501" i="5"/>
  <c r="AB1501" i="5"/>
  <c r="S1507" i="5"/>
  <c r="J1510" i="5"/>
  <c r="I1523" i="5"/>
  <c r="H1523" i="5"/>
  <c r="F1523" i="5"/>
  <c r="F1526" i="5"/>
  <c r="R1526" i="5"/>
  <c r="AB1527" i="5"/>
  <c r="AB1532"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60" i="5"/>
  <c r="F1564" i="5"/>
  <c r="F1572" i="5"/>
  <c r="F1580" i="5"/>
  <c r="F1588" i="5"/>
  <c r="F1592" i="5"/>
  <c r="F1596" i="5"/>
  <c r="F1600" i="5"/>
  <c r="F1604" i="5"/>
  <c r="F1612" i="5"/>
  <c r="F1616"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AB1681" i="5"/>
  <c r="S1681" i="5"/>
  <c r="F1703" i="5"/>
  <c r="AB1713" i="5"/>
  <c r="S1713" i="5"/>
  <c r="R1719" i="5"/>
  <c r="J1719" i="5"/>
  <c r="I1719" i="5"/>
  <c r="H1719" i="5"/>
  <c r="R1748" i="5"/>
  <c r="I1748" i="5"/>
  <c r="J1748" i="5"/>
  <c r="AB1834" i="5"/>
  <c r="S1546" i="5"/>
  <c r="I1552" i="5"/>
  <c r="H1556" i="5"/>
  <c r="H1560" i="5"/>
  <c r="H1564" i="5"/>
  <c r="H1568" i="5"/>
  <c r="H1572" i="5"/>
  <c r="H1580" i="5"/>
  <c r="H1588" i="5"/>
  <c r="H1596" i="5"/>
  <c r="H1604" i="5"/>
  <c r="H1608" i="5"/>
  <c r="H1612" i="5"/>
  <c r="H1616" i="5"/>
  <c r="H1620" i="5"/>
  <c r="AB1653" i="5"/>
  <c r="S1653" i="5"/>
  <c r="F1675" i="5"/>
  <c r="AB1685" i="5"/>
  <c r="S1685"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8" i="5"/>
  <c r="J1588" i="5"/>
  <c r="R1596" i="5"/>
  <c r="J1596" i="5"/>
  <c r="J1600" i="5"/>
  <c r="R1604" i="5"/>
  <c r="J1604" i="5"/>
  <c r="R1612" i="5"/>
  <c r="J1612" i="5"/>
  <c r="R1616" i="5"/>
  <c r="J1616" i="5"/>
  <c r="R1620" i="5"/>
  <c r="AB1626" i="5"/>
  <c r="AB1629" i="5"/>
  <c r="S1629" i="5"/>
  <c r="J1635" i="5"/>
  <c r="I1635" i="5"/>
  <c r="H1635" i="5"/>
  <c r="AB1646" i="5"/>
  <c r="AB1661" i="5"/>
  <c r="S1661" i="5"/>
  <c r="AB1678" i="5"/>
  <c r="AB1693" i="5"/>
  <c r="S1693" i="5"/>
  <c r="AB1725" i="5"/>
  <c r="S1725" i="5"/>
  <c r="R1756" i="5"/>
  <c r="J1756" i="5"/>
  <c r="I1756" i="5"/>
  <c r="H1756" i="5"/>
  <c r="F1756" i="5"/>
  <c r="R1768" i="5"/>
  <c r="J1768" i="5"/>
  <c r="I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20" i="5"/>
  <c r="R1728" i="5"/>
  <c r="J1731" i="5"/>
  <c r="S1734" i="5"/>
  <c r="I1747" i="5"/>
  <c r="AB1751" i="5"/>
  <c r="AB1755" i="5"/>
  <c r="F1757" i="5"/>
  <c r="R1757" i="5"/>
  <c r="I1757" i="5"/>
  <c r="AB1758" i="5"/>
  <c r="F1764" i="5"/>
  <c r="J1773" i="5"/>
  <c r="AB1814" i="5"/>
  <c r="AB1817" i="5"/>
  <c r="R1826" i="5"/>
  <c r="J1826" i="5"/>
  <c r="I1826" i="5"/>
  <c r="H1826" i="5"/>
  <c r="J1827" i="5"/>
  <c r="I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H1777" i="5"/>
  <c r="H1789" i="5"/>
  <c r="H1797" i="5"/>
  <c r="H1801" i="5"/>
  <c r="H1805" i="5"/>
  <c r="F1826" i="5"/>
  <c r="R1827" i="5"/>
  <c r="AB1829" i="5"/>
  <c r="AB1885" i="5"/>
  <c r="S1885" i="5"/>
  <c r="S1737" i="5"/>
  <c r="S1745"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S1843" i="5"/>
  <c r="AB1843" i="5"/>
  <c r="S1847" i="5"/>
  <c r="AB1847" i="5"/>
  <c r="S1851" i="5"/>
  <c r="AB1851" i="5"/>
  <c r="S1733" i="5"/>
  <c r="S1735" i="5"/>
  <c r="AB1754" i="5"/>
  <c r="AB1759" i="5"/>
  <c r="AB1771" i="5"/>
  <c r="I1776" i="5"/>
  <c r="H1776" i="5"/>
  <c r="R1780" i="5"/>
  <c r="J1780" i="5"/>
  <c r="I1780" i="5"/>
  <c r="H1780" i="5"/>
  <c r="R1784" i="5"/>
  <c r="J1784" i="5"/>
  <c r="I1784" i="5"/>
  <c r="H1784" i="5"/>
  <c r="R1788" i="5"/>
  <c r="J1788" i="5"/>
  <c r="I1788" i="5"/>
  <c r="H1788" i="5"/>
  <c r="R1792" i="5"/>
  <c r="J1792" i="5"/>
  <c r="I1792" i="5"/>
  <c r="H1792" i="5"/>
  <c r="R1796" i="5"/>
  <c r="J1796" i="5"/>
  <c r="I1796" i="5"/>
  <c r="H1796"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I1943" i="5"/>
  <c r="H1943" i="5"/>
  <c r="F1943" i="5"/>
  <c r="R1994" i="5"/>
  <c r="J1994" i="5"/>
  <c r="I1994" i="5"/>
  <c r="H1994" i="5"/>
  <c r="F1994" i="5"/>
  <c r="AB2020" i="5"/>
  <c r="S2020" i="5"/>
  <c r="R2083" i="5"/>
  <c r="J2083" i="5"/>
  <c r="I2083" i="5"/>
  <c r="H2083" i="5"/>
  <c r="F2083" i="5"/>
  <c r="F1815" i="5"/>
  <c r="AB1825" i="5"/>
  <c r="R1842" i="5"/>
  <c r="J1842" i="5"/>
  <c r="R1846" i="5"/>
  <c r="J1846" i="5"/>
  <c r="H1846"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AB1929" i="5"/>
  <c r="S1929" i="5"/>
  <c r="AB1976" i="5"/>
  <c r="S1976" i="5"/>
  <c r="I2050" i="5"/>
  <c r="H2050" i="5"/>
  <c r="R2050" i="5"/>
  <c r="J2050" i="5"/>
  <c r="F2050" i="5"/>
  <c r="I2058" i="5"/>
  <c r="H2058" i="5"/>
  <c r="R2058" i="5"/>
  <c r="J2058" i="5"/>
  <c r="F2058" i="5"/>
  <c r="I2066" i="5"/>
  <c r="H2066" i="5"/>
  <c r="R2066" i="5"/>
  <c r="J2066" i="5"/>
  <c r="F2066" i="5"/>
  <c r="I1815" i="5"/>
  <c r="F1823" i="5"/>
  <c r="H1835" i="5"/>
  <c r="F1842" i="5"/>
  <c r="AB1865" i="5"/>
  <c r="F1902" i="5"/>
  <c r="J1902" i="5"/>
  <c r="AB1913" i="5"/>
  <c r="S1913" i="5"/>
  <c r="S1940" i="5"/>
  <c r="R1962" i="5"/>
  <c r="J1962" i="5"/>
  <c r="I1962" i="5"/>
  <c r="H1962" i="5"/>
  <c r="F1962" i="5"/>
  <c r="AB1988" i="5"/>
  <c r="S1988" i="5"/>
  <c r="R2038" i="5"/>
  <c r="J2038" i="5"/>
  <c r="I2038" i="5"/>
  <c r="H2038" i="5"/>
  <c r="F2038" i="5"/>
  <c r="R2096" i="5"/>
  <c r="J2096" i="5"/>
  <c r="H2096" i="5"/>
  <c r="F2096" i="5"/>
  <c r="S1875" i="5"/>
  <c r="I1877" i="5"/>
  <c r="F1877" i="5"/>
  <c r="S1883" i="5"/>
  <c r="I1885" i="5"/>
  <c r="F1885" i="5"/>
  <c r="S1891" i="5"/>
  <c r="I1893" i="5"/>
  <c r="F1893" i="5"/>
  <c r="S1899" i="5"/>
  <c r="I1901" i="5"/>
  <c r="F1901" i="5"/>
  <c r="J1907" i="5"/>
  <c r="J1911" i="5"/>
  <c r="J1915" i="5"/>
  <c r="S1932" i="5"/>
  <c r="R1934" i="5"/>
  <c r="J1934" i="5"/>
  <c r="I1934" i="5"/>
  <c r="H1934" i="5"/>
  <c r="AB1941" i="5"/>
  <c r="AB1964" i="5"/>
  <c r="S1964" i="5"/>
  <c r="AB1977" i="5"/>
  <c r="R1982" i="5"/>
  <c r="J1982" i="5"/>
  <c r="I1982" i="5"/>
  <c r="H1982" i="5"/>
  <c r="AB1996" i="5"/>
  <c r="S1996" i="5"/>
  <c r="AB2009" i="5"/>
  <c r="I2014" i="5"/>
  <c r="H2014" i="5"/>
  <c r="AB2028" i="5"/>
  <c r="S2028" i="5"/>
  <c r="AB2041" i="5"/>
  <c r="R2046" i="5"/>
  <c r="J2046" i="5"/>
  <c r="I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AB1880" i="5"/>
  <c r="AB1888" i="5"/>
  <c r="AB1896" i="5"/>
  <c r="AB1904" i="5"/>
  <c r="AB1907" i="5"/>
  <c r="AB1911" i="5"/>
  <c r="AB1915" i="5"/>
  <c r="AB1919" i="5"/>
  <c r="S1924" i="5"/>
  <c r="J1926" i="5"/>
  <c r="H1926" i="5"/>
  <c r="R1927" i="5"/>
  <c r="J1927" i="5"/>
  <c r="AB1944" i="5"/>
  <c r="AB1972" i="5"/>
  <c r="S1972" i="5"/>
  <c r="AB2004" i="5"/>
  <c r="S2004" i="5"/>
  <c r="R2022" i="5"/>
  <c r="J2022" i="5"/>
  <c r="I2022" i="5"/>
  <c r="H2022" i="5"/>
  <c r="AB2036" i="5"/>
  <c r="S2036" i="5"/>
  <c r="I2078" i="5"/>
  <c r="H2078" i="5"/>
  <c r="R2078" i="5"/>
  <c r="J2078" i="5"/>
  <c r="F2078" i="5"/>
  <c r="F2148" i="5"/>
  <c r="AB1875" i="5"/>
  <c r="H1877" i="5"/>
  <c r="F1880" i="5"/>
  <c r="F1883" i="5"/>
  <c r="AB1883" i="5"/>
  <c r="H1885" i="5"/>
  <c r="F1888" i="5"/>
  <c r="F1891" i="5"/>
  <c r="AB1891" i="5"/>
  <c r="H1893" i="5"/>
  <c r="F1896" i="5"/>
  <c r="AB1899" i="5"/>
  <c r="H1901" i="5"/>
  <c r="F1904" i="5"/>
  <c r="F1907" i="5"/>
  <c r="F1915" i="5"/>
  <c r="AB1924" i="5"/>
  <c r="AB1926" i="5"/>
  <c r="S1936" i="5"/>
  <c r="R1938" i="5"/>
  <c r="J1938" i="5"/>
  <c r="I1938" i="5"/>
  <c r="H1938" i="5"/>
  <c r="AB1945" i="5"/>
  <c r="AB1960" i="5"/>
  <c r="S1960" i="5"/>
  <c r="AB1973" i="5"/>
  <c r="AB1992" i="5"/>
  <c r="S1992" i="5"/>
  <c r="AB2005" i="5"/>
  <c r="R2010" i="5"/>
  <c r="AB2024" i="5"/>
  <c r="S2024" i="5"/>
  <c r="AB2037"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J1893" i="5"/>
  <c r="H1896" i="5"/>
  <c r="I1897" i="5"/>
  <c r="F1897" i="5"/>
  <c r="J1901" i="5"/>
  <c r="H1904" i="5"/>
  <c r="I1905" i="5"/>
  <c r="F1905" i="5"/>
  <c r="F1934" i="5"/>
  <c r="S1948" i="5"/>
  <c r="H1966" i="5"/>
  <c r="AB1980" i="5"/>
  <c r="S1980" i="5"/>
  <c r="F1982" i="5"/>
  <c r="AB2012" i="5"/>
  <c r="S2012" i="5"/>
  <c r="F2014" i="5"/>
  <c r="R2030" i="5"/>
  <c r="J2030" i="5"/>
  <c r="I2030" i="5"/>
  <c r="H2030" i="5"/>
  <c r="AB2044" i="5"/>
  <c r="S2044"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AB1920" i="5"/>
  <c r="S1928"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71" i="5"/>
  <c r="J1975" i="5"/>
  <c r="J1979" i="5"/>
  <c r="J1983" i="5"/>
  <c r="J1987" i="5"/>
  <c r="J1991" i="5"/>
  <c r="J1995" i="5"/>
  <c r="J1999" i="5"/>
  <c r="J2003" i="5"/>
  <c r="J2011"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7" i="5"/>
  <c r="R1991" i="5"/>
  <c r="R1999" i="5"/>
  <c r="R2003" i="5"/>
  <c r="R2007" i="5"/>
  <c r="R2019" i="5"/>
  <c r="R2023" i="5"/>
  <c r="R2027" i="5"/>
  <c r="R2031" i="5"/>
  <c r="R2035"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AB2113" i="5"/>
  <c r="S2113" i="5"/>
  <c r="AB2142" i="5"/>
  <c r="S2142" i="5"/>
  <c r="S2290" i="5"/>
  <c r="AB2290" i="5"/>
  <c r="R2052" i="5"/>
  <c r="R2060" i="5"/>
  <c r="R2080" i="5"/>
  <c r="AB2085" i="5"/>
  <c r="S2169" i="5"/>
  <c r="AB2169"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H2315" i="5"/>
  <c r="R2315" i="5"/>
  <c r="J2315" i="5"/>
  <c r="F2315" i="5"/>
  <c r="J2370" i="5"/>
  <c r="R2370" i="5"/>
  <c r="I2370" i="5"/>
  <c r="H2370" i="5"/>
  <c r="F2370" i="5"/>
  <c r="R2116" i="5"/>
  <c r="F2125" i="5"/>
  <c r="R2128" i="5"/>
  <c r="J2128" i="5"/>
  <c r="R2131" i="5"/>
  <c r="J2131" i="5"/>
  <c r="I2131" i="5"/>
  <c r="H2131" i="5"/>
  <c r="S2134" i="5"/>
  <c r="H2140" i="5"/>
  <c r="H2141" i="5"/>
  <c r="S2149" i="5"/>
  <c r="S2166" i="5"/>
  <c r="H2173" i="5"/>
  <c r="H2177" i="5"/>
  <c r="F2177" i="5"/>
  <c r="S2178" i="5"/>
  <c r="I2208" i="5"/>
  <c r="R2208" i="5"/>
  <c r="H2208" i="5"/>
  <c r="F2208" i="5"/>
  <c r="S2298" i="5"/>
  <c r="AB2298" i="5"/>
  <c r="S2080" i="5"/>
  <c r="S2084" i="5"/>
  <c r="S2088" i="5"/>
  <c r="S2092" i="5"/>
  <c r="S2096" i="5"/>
  <c r="S2100" i="5"/>
  <c r="S2104" i="5"/>
  <c r="S2108" i="5"/>
  <c r="S2112" i="5"/>
  <c r="S2116" i="5"/>
  <c r="S2121" i="5"/>
  <c r="AB2121" i="5"/>
  <c r="H2124" i="5"/>
  <c r="AB2131" i="5"/>
  <c r="S2138" i="5"/>
  <c r="I2141" i="5"/>
  <c r="H2144"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AB2182" i="5"/>
  <c r="H2189" i="5"/>
  <c r="F2189" i="5"/>
  <c r="S2192" i="5"/>
  <c r="AB2192" i="5"/>
  <c r="S2203" i="5"/>
  <c r="AB2219" i="5"/>
  <c r="AB2241" i="5"/>
  <c r="AB2280" i="5"/>
  <c r="S2311" i="5"/>
  <c r="AB2311" i="5"/>
  <c r="S2129" i="5"/>
  <c r="AB2134" i="5"/>
  <c r="AB2139" i="5"/>
  <c r="R2140" i="5"/>
  <c r="J2140" i="5"/>
  <c r="S2161" i="5"/>
  <c r="AB2166" i="5"/>
  <c r="AB2171" i="5"/>
  <c r="R2172" i="5"/>
  <c r="AB2185" i="5"/>
  <c r="S2185" i="5"/>
  <c r="H2194" i="5"/>
  <c r="R2194" i="5"/>
  <c r="J2194" i="5"/>
  <c r="I2194" i="5"/>
  <c r="J2195" i="5"/>
  <c r="R2195" i="5"/>
  <c r="I2195" i="5"/>
  <c r="H2195" i="5"/>
  <c r="F2195" i="5"/>
  <c r="S2200" i="5"/>
  <c r="AB2200" i="5"/>
  <c r="H2226" i="5"/>
  <c r="R2226" i="5"/>
  <c r="J2226" i="5"/>
  <c r="F2226" i="5"/>
  <c r="J2242" i="5"/>
  <c r="I2242" i="5"/>
  <c r="H2242" i="5"/>
  <c r="F2242" i="5"/>
  <c r="AB2254" i="5"/>
  <c r="S2254" i="5"/>
  <c r="AB2258" i="5"/>
  <c r="S2258" i="5"/>
  <c r="AB2265" i="5"/>
  <c r="AB2269" i="5"/>
  <c r="AB2303" i="5"/>
  <c r="AB2119" i="5"/>
  <c r="R2124" i="5"/>
  <c r="J2124"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AB2261" i="5"/>
  <c r="AB2302" i="5"/>
  <c r="S2302" i="5"/>
  <c r="J2353" i="5"/>
  <c r="R2353" i="5"/>
  <c r="I2353" i="5"/>
  <c r="H2353" i="5"/>
  <c r="F2353" i="5"/>
  <c r="R2176" i="5"/>
  <c r="R2184" i="5"/>
  <c r="R2188" i="5"/>
  <c r="S2191" i="5"/>
  <c r="S2199" i="5"/>
  <c r="S2207" i="5"/>
  <c r="S2215" i="5"/>
  <c r="S2228" i="5"/>
  <c r="R2235" i="5"/>
  <c r="J2235" i="5"/>
  <c r="I2235" i="5"/>
  <c r="AB2246" i="5"/>
  <c r="F2251" i="5"/>
  <c r="AB2257" i="5"/>
  <c r="R2263" i="5"/>
  <c r="J2263" i="5"/>
  <c r="I2263" i="5"/>
  <c r="I2285" i="5"/>
  <c r="F2290" i="5"/>
  <c r="R2290" i="5"/>
  <c r="J2290" i="5"/>
  <c r="I2290" i="5"/>
  <c r="J2306" i="5"/>
  <c r="F2306" i="5"/>
  <c r="I2306" i="5"/>
  <c r="H2306" i="5"/>
  <c r="I2311" i="5"/>
  <c r="H2311" i="5"/>
  <c r="R2311" i="5"/>
  <c r="J2311" i="5"/>
  <c r="F2311" i="5"/>
  <c r="R2321" i="5"/>
  <c r="F2321" i="5"/>
  <c r="J2321" i="5"/>
  <c r="I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I2255" i="5"/>
  <c r="R2285" i="5"/>
  <c r="H2285" i="5"/>
  <c r="F2285" i="5"/>
  <c r="J2316" i="5"/>
  <c r="AB2343" i="5"/>
  <c r="S2343" i="5"/>
  <c r="F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F2312" i="5"/>
  <c r="R2313" i="5"/>
  <c r="I2313" i="5"/>
  <c r="AB2330" i="5"/>
  <c r="R2336" i="5"/>
  <c r="J2336" i="5"/>
  <c r="I2336" i="5"/>
  <c r="S2387" i="5"/>
  <c r="S2267" i="5"/>
  <c r="S2274" i="5"/>
  <c r="S228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77" i="5"/>
  <c r="I2394" i="5"/>
  <c r="H2394" i="5"/>
  <c r="J2394" i="5"/>
  <c r="F2394" i="5"/>
  <c r="I2411" i="5"/>
  <c r="H2411" i="5"/>
  <c r="J2497" i="5"/>
  <c r="I2497" i="5"/>
  <c r="H2497" i="5"/>
  <c r="R2497" i="5"/>
  <c r="F2497" i="5"/>
  <c r="H2355" i="5"/>
  <c r="S2356" i="5"/>
  <c r="AB2379" i="5"/>
  <c r="R2380" i="5"/>
  <c r="H2387" i="5"/>
  <c r="AB2399" i="5"/>
  <c r="AB2350" i="5"/>
  <c r="F2352" i="5"/>
  <c r="I2355" i="5"/>
  <c r="F2358" i="5"/>
  <c r="AB2364" i="5"/>
  <c r="AB2372" i="5"/>
  <c r="F2374" i="5"/>
  <c r="R2387" i="5"/>
  <c r="R2400" i="5"/>
  <c r="J2400" i="5"/>
  <c r="I2400" i="5"/>
  <c r="H2400" i="5"/>
  <c r="F2400" i="5"/>
  <c r="R2407" i="5"/>
  <c r="J2407" i="5"/>
  <c r="I2407" i="5"/>
  <c r="H2407" i="5"/>
  <c r="F2407" i="5"/>
  <c r="J2412" i="5"/>
  <c r="I2412" i="5"/>
  <c r="F2412" i="5"/>
  <c r="AB2422" i="5"/>
  <c r="S2422" i="5"/>
  <c r="J2448" i="5"/>
  <c r="I2448" i="5"/>
  <c r="H2448" i="5"/>
  <c r="F2448" i="5"/>
  <c r="R2448" i="5"/>
  <c r="J2355" i="5"/>
  <c r="F2364" i="5"/>
  <c r="H2372" i="5"/>
  <c r="F2372" i="5"/>
  <c r="S2385" i="5"/>
  <c r="S2386" i="5"/>
  <c r="R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H2492" i="5"/>
  <c r="S2496" i="5"/>
  <c r="F22" i="6"/>
  <c r="B22" i="6"/>
  <c r="G22" i="6" s="1"/>
  <c r="F2441" i="5"/>
  <c r="J2441" i="5"/>
  <c r="I2441" i="5"/>
  <c r="H2441" i="5"/>
  <c r="AB2459" i="5"/>
  <c r="F2496" i="5"/>
  <c r="R2496" i="5"/>
  <c r="J2496" i="5"/>
  <c r="I2496" i="5"/>
  <c r="H2496" i="5"/>
  <c r="S2500" i="5"/>
  <c r="F64" i="6"/>
  <c r="G5" i="6"/>
  <c r="H5" i="6" s="1"/>
  <c r="D5" i="6" s="1"/>
  <c r="H6" i="6"/>
  <c r="H2463"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J2482" i="5"/>
  <c r="I2482" i="5"/>
  <c r="R2482" i="5"/>
  <c r="H2482" i="5"/>
  <c r="F2482" i="5"/>
  <c r="F2488" i="5"/>
  <c r="I2488" i="5"/>
  <c r="H2488" i="5"/>
  <c r="R2488" i="5"/>
  <c r="J2488" i="5"/>
  <c r="J2493" i="5"/>
  <c r="I2493" i="5"/>
  <c r="H2493" i="5"/>
  <c r="G17" i="6"/>
  <c r="H17" i="6"/>
  <c r="D17" i="6" s="1"/>
  <c r="AB2442" i="5"/>
  <c r="S2442" i="5"/>
  <c r="S2449" i="5"/>
  <c r="S2451" i="5"/>
  <c r="J2460" i="5"/>
  <c r="J2468" i="5"/>
  <c r="S2494" i="5"/>
  <c r="S2498" i="5"/>
  <c r="S2502" i="5"/>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19" i="6"/>
  <c r="B49" i="6" s="1"/>
  <c r="G49" i="6" s="1"/>
  <c r="J4" i="5"/>
  <c r="A12" i="2"/>
  <c r="A29" i="2"/>
  <c r="A46" i="2"/>
  <c r="H74" i="4"/>
  <c r="C13" i="3"/>
  <c r="A21" i="2"/>
  <c r="A39" i="2"/>
  <c r="A4" i="2"/>
  <c r="A60" i="2"/>
  <c r="F4" i="5"/>
  <c r="A2" i="2"/>
  <c r="C24" i="3"/>
  <c r="D2" i="4"/>
  <c r="J14" i="6"/>
  <c r="I47" i="6"/>
  <c r="I55" i="6"/>
  <c r="I56" i="6"/>
  <c r="L65" i="6"/>
  <c r="A65" i="2"/>
  <c r="A32" i="2"/>
  <c r="J19" i="6"/>
  <c r="I20" i="6"/>
  <c r="J47" i="6"/>
  <c r="A58" i="2"/>
  <c r="C2" i="3"/>
  <c r="C10" i="3"/>
  <c r="L4" i="5"/>
  <c r="A25" i="2"/>
  <c r="B6" i="4"/>
  <c r="B2" i="5"/>
  <c r="M4" i="5"/>
  <c r="J20" i="6"/>
  <c r="J29" i="6"/>
  <c r="I42" i="6"/>
  <c r="J49" i="6"/>
  <c r="I50" i="6"/>
  <c r="J58" i="6"/>
  <c r="L68" i="6"/>
  <c r="B32" i="3"/>
  <c r="B8" i="4"/>
  <c r="A4" i="6" s="1"/>
  <c r="B16" i="4"/>
  <c r="A8" i="6" s="1"/>
  <c r="B25" i="4"/>
  <c r="A13" i="6" s="1"/>
  <c r="B3" i="5"/>
  <c r="I12" i="6"/>
  <c r="J22" i="6"/>
  <c r="J34" i="6"/>
  <c r="I35" i="6"/>
  <c r="J6" i="6"/>
  <c r="J60" i="6"/>
  <c r="I62" i="6"/>
  <c r="I65" i="6"/>
  <c r="D5" i="7"/>
  <c r="I4" i="5"/>
  <c r="I63" i="6"/>
  <c r="I64" i="6"/>
  <c r="J65" i="6"/>
  <c r="I66" i="6"/>
  <c r="S149" i="5"/>
  <c r="S490" i="5"/>
  <c r="S510" i="5"/>
  <c r="S146" i="5"/>
  <c r="S192" i="5"/>
  <c r="S202" i="5"/>
  <c r="S166" i="5"/>
  <c r="S246" i="5"/>
  <c r="S343" i="5"/>
  <c r="S396" i="5"/>
  <c r="S400" i="5"/>
  <c r="S408" i="5"/>
  <c r="S371" i="5"/>
  <c r="S436" i="5"/>
  <c r="S427" i="5"/>
  <c r="S451" i="5"/>
  <c r="S547" i="5"/>
  <c r="S376" i="5"/>
  <c r="S348" i="5"/>
  <c r="S538" i="5"/>
  <c r="S168" i="5"/>
  <c r="S122" i="5"/>
  <c r="S176" i="5"/>
  <c r="S360" i="5"/>
  <c r="S294" i="5"/>
  <c r="S416" i="5"/>
  <c r="S431" i="5"/>
  <c r="S559" i="5"/>
  <c r="S509" i="5"/>
  <c r="S105" i="5"/>
  <c r="S340" i="5"/>
  <c r="S160" i="5"/>
  <c r="S170" i="5"/>
  <c r="S112" i="5"/>
  <c r="S144" i="5"/>
  <c r="S266" i="5"/>
  <c r="S274" i="5"/>
  <c r="S387" i="5"/>
  <c r="S428" i="5"/>
  <c r="S448" i="5"/>
  <c r="S456" i="5"/>
  <c r="S435" i="5"/>
  <c r="S189" i="5"/>
  <c r="S228" i="5"/>
  <c r="S236" i="5"/>
  <c r="S224" i="5"/>
  <c r="S178" i="5"/>
  <c r="S104" i="5"/>
  <c r="S136" i="5"/>
  <c r="S118" i="5"/>
  <c r="S130" i="5"/>
  <c r="S194" i="5"/>
  <c r="S222" i="5"/>
  <c r="S258" i="5"/>
  <c r="S415" i="5"/>
  <c r="S440" i="5"/>
  <c r="S571" i="5"/>
  <c r="S567" i="5"/>
  <c r="S467" i="5"/>
  <c r="S256" i="5"/>
  <c r="S542" i="5"/>
  <c r="S126" i="5"/>
  <c r="S128" i="5"/>
  <c r="S407" i="5"/>
  <c r="S110" i="5"/>
  <c r="S196" i="5"/>
  <c r="S186" i="5"/>
  <c r="S198" i="5"/>
  <c r="S351" i="5"/>
  <c r="S301" i="5"/>
  <c r="S403" i="5"/>
  <c r="S420" i="5"/>
  <c r="S463" i="5"/>
  <c r="S551" i="5"/>
  <c r="S585" i="5"/>
  <c r="S268" i="5"/>
  <c r="S478" i="5"/>
  <c r="S174" i="5"/>
  <c r="S154" i="5"/>
  <c r="S363" i="5"/>
  <c r="S303" i="5"/>
  <c r="S391" i="5"/>
  <c r="S347" i="5"/>
  <c r="S432" i="5"/>
  <c r="S443" i="5"/>
  <c r="S583" i="5"/>
  <c r="S234" i="5"/>
  <c r="S270" i="5"/>
  <c r="S290" i="5"/>
  <c r="S395" i="5"/>
  <c r="S399" i="5"/>
  <c r="S404" i="5"/>
  <c r="S412" i="5"/>
  <c r="S452" i="5"/>
  <c r="S419" i="5"/>
  <c r="S447" i="5"/>
  <c r="S209" i="5"/>
  <c r="S124" i="5"/>
  <c r="S384" i="5"/>
  <c r="S226" i="5"/>
  <c r="S254" i="5"/>
  <c r="S262" i="5"/>
  <c r="S282" i="5"/>
  <c r="S392" i="5"/>
  <c r="S379" i="5"/>
  <c r="S424" i="5"/>
  <c r="S444" i="5"/>
  <c r="S423" i="5"/>
  <c r="S469" i="5"/>
  <c r="S460" i="5"/>
  <c r="S493" i="5"/>
  <c r="I1966" i="5"/>
  <c r="J2068" i="5"/>
  <c r="I2068" i="5"/>
  <c r="J1966" i="5"/>
  <c r="I986" i="5"/>
  <c r="H649" i="5"/>
  <c r="R2043" i="5"/>
  <c r="R1966" i="5"/>
  <c r="F289" i="5"/>
  <c r="H986" i="5"/>
  <c r="H1958" i="5"/>
  <c r="R986" i="5"/>
  <c r="R2068" i="5"/>
  <c r="H2068" i="5"/>
  <c r="J1958" i="5"/>
  <c r="R1958" i="5"/>
  <c r="I677" i="5"/>
  <c r="H677" i="5"/>
  <c r="J986" i="5"/>
  <c r="S605" i="5"/>
  <c r="S609" i="5"/>
  <c r="S597" i="5"/>
  <c r="S531" i="5"/>
  <c r="S342" i="5"/>
  <c r="S314" i="5"/>
  <c r="S356" i="5"/>
  <c r="S382" i="5"/>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F2408" i="5"/>
  <c r="R1668" i="5"/>
  <c r="J1576" i="5"/>
  <c r="I1338" i="5"/>
  <c r="J577" i="5"/>
  <c r="F1384" i="5"/>
  <c r="F981" i="5"/>
  <c r="J671" i="5"/>
  <c r="J1050" i="5"/>
  <c r="I1050" i="5"/>
  <c r="I1319" i="5"/>
  <c r="I1132" i="5"/>
  <c r="H981" i="5"/>
  <c r="I649" i="5"/>
  <c r="R1038" i="5"/>
  <c r="I1014" i="5"/>
  <c r="J1319" i="5"/>
  <c r="J1132" i="5"/>
  <c r="I981" i="5"/>
  <c r="R1319" i="5"/>
  <c r="J981" i="5"/>
  <c r="H2115" i="5"/>
  <c r="R1753" i="5"/>
  <c r="J1592" i="5"/>
  <c r="H1592" i="5"/>
  <c r="H1384" i="5"/>
  <c r="I671" i="5"/>
  <c r="J214" i="5"/>
  <c r="F2300" i="5"/>
  <c r="R1592" i="5"/>
  <c r="J188" i="5"/>
  <c r="R1050" i="5"/>
  <c r="R1014" i="5"/>
  <c r="I1038" i="5"/>
  <c r="F1319" i="5"/>
  <c r="R851" i="5"/>
  <c r="F1946" i="5"/>
  <c r="H1946" i="5"/>
  <c r="I1380" i="5"/>
  <c r="J462" i="5"/>
  <c r="I1946" i="5"/>
  <c r="H462" i="5"/>
  <c r="J1946" i="5"/>
  <c r="J1437" i="5"/>
  <c r="F1157" i="5"/>
  <c r="R1946" i="5"/>
  <c r="J1664" i="5"/>
  <c r="J1425" i="5"/>
  <c r="R261" i="5"/>
  <c r="I2362" i="5"/>
  <c r="I462" i="5"/>
  <c r="R573" i="5"/>
  <c r="I2479" i="5"/>
  <c r="R1324" i="5"/>
  <c r="H1157" i="5"/>
  <c r="F871" i="5"/>
  <c r="H296" i="5"/>
  <c r="R745" i="5"/>
  <c r="F261" i="5"/>
  <c r="F766" i="5"/>
  <c r="H745" i="5"/>
  <c r="H261" i="5"/>
  <c r="R1328" i="5"/>
  <c r="H561" i="5"/>
  <c r="F462" i="5"/>
  <c r="R1203" i="5"/>
  <c r="H573" i="5"/>
  <c r="I561" i="5"/>
  <c r="F1664" i="5"/>
  <c r="J1203" i="5"/>
  <c r="I573" i="5"/>
  <c r="J561" i="5"/>
  <c r="J296" i="5"/>
  <c r="I261" i="5"/>
  <c r="F561" i="5"/>
  <c r="H1664" i="5"/>
  <c r="J573" i="5"/>
  <c r="R2362" i="5"/>
  <c r="R2316" i="5"/>
  <c r="R2156" i="5"/>
  <c r="H1785" i="5"/>
  <c r="R798" i="5"/>
  <c r="H575" i="5"/>
  <c r="J2362" i="5"/>
  <c r="F695" i="5"/>
  <c r="H402" i="5"/>
  <c r="H2396" i="5"/>
  <c r="J402" i="5"/>
  <c r="J1232" i="5"/>
  <c r="F716" i="5"/>
  <c r="R774" i="5"/>
  <c r="R402" i="5"/>
  <c r="H2316" i="5"/>
  <c r="F798" i="5"/>
  <c r="F774" i="5"/>
  <c r="F2362" i="5"/>
  <c r="H798" i="5"/>
  <c r="H774" i="5"/>
  <c r="J390" i="5"/>
  <c r="H2362" i="5"/>
  <c r="I2316" i="5"/>
  <c r="F1785" i="5"/>
  <c r="F941" i="5"/>
  <c r="I798" i="5"/>
  <c r="I774" i="5"/>
  <c r="J1723" i="5"/>
  <c r="I1307" i="5"/>
  <c r="F1271" i="5"/>
  <c r="J601" i="5"/>
  <c r="J2076" i="5"/>
  <c r="I2076" i="5"/>
  <c r="J1672" i="5"/>
  <c r="R1402" i="5"/>
  <c r="R1307" i="5"/>
  <c r="H601"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I1324" i="5"/>
  <c r="F1680" i="5"/>
  <c r="H1699" i="5"/>
  <c r="I1699" i="5"/>
  <c r="F1608" i="5"/>
  <c r="H1679" i="5"/>
  <c r="I1680" i="5"/>
  <c r="H1680" i="5"/>
  <c r="H2292" i="5"/>
  <c r="F1935" i="5"/>
  <c r="J1699" i="5"/>
  <c r="J1608" i="5"/>
  <c r="R1711" i="5"/>
  <c r="I1679" i="5"/>
  <c r="H1312" i="5"/>
  <c r="I2292" i="5"/>
  <c r="R1696" i="5"/>
  <c r="J1692" i="5"/>
  <c r="R1608" i="5"/>
  <c r="J1679" i="5"/>
  <c r="F1223" i="5"/>
  <c r="H647" i="5"/>
  <c r="R418" i="5"/>
  <c r="R1692" i="5"/>
  <c r="H1723" i="5"/>
  <c r="R1679" i="5"/>
  <c r="H1223" i="5"/>
  <c r="I695" i="5"/>
  <c r="H695" i="5"/>
  <c r="J418" i="5"/>
  <c r="H2288" i="5"/>
  <c r="I1723" i="5"/>
  <c r="H1324" i="5"/>
  <c r="R1223" i="5"/>
  <c r="I647" i="5"/>
  <c r="H418" i="5"/>
  <c r="J2479" i="5"/>
  <c r="J2231" i="5"/>
  <c r="J1640" i="5"/>
  <c r="I1507" i="5"/>
  <c r="H1221" i="5"/>
  <c r="I1139" i="5"/>
  <c r="I1232" i="5"/>
  <c r="H2479" i="5"/>
  <c r="H1858" i="5"/>
  <c r="I1753" i="5"/>
  <c r="R1640" i="5"/>
  <c r="J1109" i="5"/>
  <c r="I631" i="5"/>
  <c r="R1232" i="5"/>
  <c r="R2479" i="5"/>
  <c r="R2309" i="5"/>
  <c r="J1858" i="5"/>
  <c r="R1643" i="5"/>
  <c r="R1252" i="5"/>
  <c r="H1232" i="5"/>
  <c r="I595" i="5"/>
  <c r="R446" i="5"/>
  <c r="F2091" i="5"/>
  <c r="R1858" i="5"/>
  <c r="H414" i="5"/>
  <c r="H394" i="5"/>
  <c r="F1858" i="5"/>
  <c r="H595" i="5"/>
  <c r="R414" i="5"/>
  <c r="J446" i="5"/>
  <c r="J394" i="5"/>
  <c r="F2479" i="5"/>
  <c r="J2163" i="5"/>
  <c r="R1652" i="5"/>
  <c r="J1652" i="5"/>
  <c r="F1507" i="5"/>
  <c r="F1221" i="5"/>
  <c r="H1296" i="5"/>
  <c r="R835" i="5"/>
  <c r="R394" i="5"/>
  <c r="I495" i="5"/>
  <c r="F1232" i="5"/>
  <c r="H1715" i="5"/>
  <c r="F1402" i="5"/>
  <c r="I1094" i="5"/>
  <c r="R807" i="5"/>
  <c r="J238" i="5"/>
  <c r="J2132" i="5"/>
  <c r="J2160" i="5"/>
  <c r="I1715" i="5"/>
  <c r="H1425" i="5"/>
  <c r="H1328" i="5"/>
  <c r="I607" i="5"/>
  <c r="J313" i="5"/>
  <c r="H238" i="5"/>
  <c r="R2132" i="5"/>
  <c r="R2160" i="5"/>
  <c r="F1918" i="5"/>
  <c r="J1715" i="5"/>
  <c r="R1066" i="5"/>
  <c r="H882" i="5"/>
  <c r="H446" i="5"/>
  <c r="F174" i="5"/>
  <c r="H1899" i="5"/>
  <c r="I1918" i="5"/>
  <c r="R1715" i="5"/>
  <c r="H1683" i="5"/>
  <c r="R1284" i="5"/>
  <c r="F1307" i="5"/>
  <c r="F882" i="5"/>
  <c r="I1402" i="5"/>
  <c r="I1122" i="5"/>
  <c r="I882" i="5"/>
  <c r="F313" i="5"/>
  <c r="R882" i="5"/>
  <c r="F1899" i="5"/>
  <c r="R1918" i="5"/>
  <c r="R1724" i="5"/>
  <c r="R1683" i="5"/>
  <c r="J1307" i="5"/>
  <c r="R2183" i="5"/>
  <c r="J1667" i="5"/>
  <c r="R1659" i="5"/>
  <c r="H1651" i="5"/>
  <c r="I1643" i="5"/>
  <c r="H941" i="5"/>
  <c r="I719" i="5"/>
  <c r="R2180" i="5"/>
  <c r="I2163" i="5"/>
  <c r="R1667" i="5"/>
  <c r="I1651" i="5"/>
  <c r="J1643" i="5"/>
  <c r="H390" i="5"/>
  <c r="J719" i="5"/>
  <c r="J2453" i="5"/>
  <c r="F2214" i="5"/>
  <c r="R2163" i="5"/>
  <c r="I2042" i="5"/>
  <c r="R1656" i="5"/>
  <c r="R1651" i="5"/>
  <c r="H766" i="5"/>
  <c r="J679" i="5"/>
  <c r="H719" i="5"/>
  <c r="I679" i="5"/>
  <c r="R390" i="5"/>
  <c r="F2011" i="5"/>
  <c r="R2453" i="5"/>
  <c r="H2214" i="5"/>
  <c r="J2042" i="5"/>
  <c r="H2091" i="5"/>
  <c r="H1687" i="5"/>
  <c r="I766" i="5"/>
  <c r="R719" i="5"/>
  <c r="F2252" i="5"/>
  <c r="J2196" i="5"/>
  <c r="H2183" i="5"/>
  <c r="R2011" i="5"/>
  <c r="R2042" i="5"/>
  <c r="I2091" i="5"/>
  <c r="H1659" i="5"/>
  <c r="F1643" i="5"/>
  <c r="I1687" i="5"/>
  <c r="F1667" i="5"/>
  <c r="J766" i="5"/>
  <c r="H599" i="5"/>
  <c r="R2196" i="5"/>
  <c r="I2183" i="5"/>
  <c r="J2091" i="5"/>
  <c r="J1656" i="5"/>
  <c r="H1667" i="5"/>
  <c r="I1659" i="5"/>
  <c r="J1687" i="5"/>
  <c r="J2183" i="5"/>
  <c r="I1667" i="5"/>
  <c r="J1659" i="5"/>
  <c r="R1687" i="5"/>
  <c r="H679" i="5"/>
  <c r="F679" i="5"/>
  <c r="I2115" i="5"/>
  <c r="R1773" i="5"/>
  <c r="R1139" i="5"/>
  <c r="H868" i="5"/>
  <c r="R753" i="5"/>
  <c r="J438" i="5"/>
  <c r="J410" i="5"/>
  <c r="H276" i="5"/>
  <c r="J2115" i="5"/>
  <c r="I1854" i="5"/>
  <c r="H1773" i="5"/>
  <c r="R978" i="5"/>
  <c r="F851" i="5"/>
  <c r="F816" i="5"/>
  <c r="I579" i="5"/>
  <c r="R2115" i="5"/>
  <c r="H1854" i="5"/>
  <c r="F1773" i="5"/>
  <c r="J868" i="5"/>
  <c r="R579" i="5"/>
  <c r="F1841" i="5"/>
  <c r="J1854" i="5"/>
  <c r="H1139" i="5"/>
  <c r="R1291" i="5"/>
  <c r="I887" i="5"/>
  <c r="H579" i="5"/>
  <c r="J276" i="5"/>
  <c r="R868" i="5"/>
  <c r="J591" i="5"/>
  <c r="I2416" i="5"/>
  <c r="H1841" i="5"/>
  <c r="R1854" i="5"/>
  <c r="H1316" i="5"/>
  <c r="F887" i="5"/>
  <c r="R729" i="5"/>
  <c r="F523" i="5"/>
  <c r="F1139" i="5"/>
  <c r="J579" i="5"/>
  <c r="I1841" i="5"/>
  <c r="R1810" i="5"/>
  <c r="F1470" i="5"/>
  <c r="R1316" i="5"/>
  <c r="I868" i="5"/>
  <c r="H729" i="5"/>
  <c r="H591" i="5"/>
  <c r="R410" i="5"/>
  <c r="H438" i="5"/>
  <c r="H410" i="5"/>
  <c r="I276" i="5"/>
  <c r="I729" i="5"/>
  <c r="J1841" i="5"/>
  <c r="H1695" i="5"/>
  <c r="I523" i="5"/>
  <c r="R438" i="5"/>
  <c r="J2416" i="5"/>
  <c r="J2159" i="5"/>
  <c r="F1875" i="5"/>
  <c r="R1769" i="5"/>
  <c r="R1699" i="5"/>
  <c r="I1695" i="5"/>
  <c r="I1671" i="5"/>
  <c r="F1125" i="5"/>
  <c r="F874" i="5"/>
  <c r="R887" i="5"/>
  <c r="F782" i="5"/>
  <c r="R756" i="5"/>
  <c r="I587" i="5"/>
  <c r="R430" i="5"/>
  <c r="J434" i="5"/>
  <c r="H2011" i="5"/>
  <c r="F639" i="5"/>
  <c r="J206" i="5"/>
  <c r="F2196" i="5"/>
  <c r="R2416" i="5"/>
  <c r="H2408" i="5"/>
  <c r="H2010" i="5"/>
  <c r="J1875" i="5"/>
  <c r="J1668" i="5"/>
  <c r="J1695" i="5"/>
  <c r="F1699" i="5"/>
  <c r="F1711" i="5"/>
  <c r="J1671" i="5"/>
  <c r="R1002" i="5"/>
  <c r="I973" i="5"/>
  <c r="H1137" i="5"/>
  <c r="H874" i="5"/>
  <c r="H782" i="5"/>
  <c r="I756" i="5"/>
  <c r="I639" i="5"/>
  <c r="H434" i="5"/>
  <c r="F333" i="5"/>
  <c r="J2396" i="5"/>
  <c r="I2011" i="5"/>
  <c r="J639" i="5"/>
  <c r="I2196" i="5"/>
  <c r="I2408" i="5"/>
  <c r="F2324" i="5"/>
  <c r="I2010" i="5"/>
  <c r="J1935" i="5"/>
  <c r="R1695" i="5"/>
  <c r="H1663" i="5"/>
  <c r="I1493" i="5"/>
  <c r="R1671" i="5"/>
  <c r="F1351" i="5"/>
  <c r="F1291" i="5"/>
  <c r="J973" i="5"/>
  <c r="J874" i="5"/>
  <c r="I782" i="5"/>
  <c r="I748" i="5"/>
  <c r="J756" i="5"/>
  <c r="I555" i="5"/>
  <c r="J430" i="5"/>
  <c r="I333" i="5"/>
  <c r="H280" i="5"/>
  <c r="R193" i="5"/>
  <c r="R214" i="5"/>
  <c r="J2408" i="5"/>
  <c r="H2300" i="5"/>
  <c r="H2099" i="5"/>
  <c r="J2010" i="5"/>
  <c r="R1935" i="5"/>
  <c r="H1866" i="5"/>
  <c r="I1663" i="5"/>
  <c r="H1711" i="5"/>
  <c r="F1493" i="5"/>
  <c r="J1493" i="5"/>
  <c r="I1002" i="5"/>
  <c r="H1351" i="5"/>
  <c r="R973" i="5"/>
  <c r="I874" i="5"/>
  <c r="J782" i="5"/>
  <c r="J748" i="5"/>
  <c r="R333" i="5"/>
  <c r="J1663" i="5"/>
  <c r="I1711" i="5"/>
  <c r="J1351" i="5"/>
  <c r="I1291" i="5"/>
  <c r="R874" i="5"/>
  <c r="I716" i="5"/>
  <c r="R717" i="5"/>
  <c r="F756" i="5"/>
  <c r="H188" i="5"/>
  <c r="F188" i="5"/>
  <c r="R206" i="5"/>
  <c r="F280" i="5"/>
  <c r="F1189" i="5"/>
  <c r="I982" i="5"/>
  <c r="J1291" i="5"/>
  <c r="F748" i="5"/>
  <c r="J716" i="5"/>
  <c r="H639" i="5"/>
  <c r="H587" i="5"/>
  <c r="R434" i="5"/>
  <c r="H430" i="5"/>
  <c r="I188" i="5"/>
  <c r="F2060" i="5"/>
  <c r="H555" i="5"/>
  <c r="H2196" i="5"/>
  <c r="F2404" i="5"/>
  <c r="F2385" i="5"/>
  <c r="R2288" i="5"/>
  <c r="R2159" i="5"/>
  <c r="I2099" i="5"/>
  <c r="R2034" i="5"/>
  <c r="I1866" i="5"/>
  <c r="R793" i="5"/>
  <c r="I633" i="5"/>
  <c r="H669" i="5"/>
  <c r="F1939" i="5"/>
  <c r="F2288" i="5"/>
  <c r="J2099" i="5"/>
  <c r="J1939" i="5"/>
  <c r="J1866" i="5"/>
  <c r="R1114" i="5"/>
  <c r="I1034" i="5"/>
  <c r="F1303" i="5"/>
  <c r="F813" i="5"/>
  <c r="J813" i="5"/>
  <c r="F242" i="5"/>
  <c r="J1526" i="5"/>
  <c r="I1526" i="5"/>
  <c r="H1526" i="5"/>
  <c r="F591" i="5"/>
  <c r="R591" i="5"/>
  <c r="I2385" i="5"/>
  <c r="H2404" i="5"/>
  <c r="H2179" i="5"/>
  <c r="R2099" i="5"/>
  <c r="R1939" i="5"/>
  <c r="R1866" i="5"/>
  <c r="J1192" i="5"/>
  <c r="F866" i="5"/>
  <c r="J302" i="5"/>
  <c r="H1939" i="5"/>
  <c r="H242" i="5"/>
  <c r="J2404" i="5"/>
  <c r="I2179" i="5"/>
  <c r="I1785" i="5"/>
  <c r="J1470" i="5"/>
  <c r="I1130" i="5"/>
  <c r="I1114" i="5"/>
  <c r="I1303" i="5"/>
  <c r="H633" i="5"/>
  <c r="R422" i="5"/>
  <c r="I2288" i="5"/>
  <c r="J1434" i="5"/>
  <c r="I1434" i="5"/>
  <c r="H1434" i="5"/>
  <c r="R2404" i="5"/>
  <c r="H2385" i="5"/>
  <c r="J2179" i="5"/>
  <c r="J1951" i="5"/>
  <c r="J1785" i="5"/>
  <c r="J1303" i="5"/>
  <c r="J422" i="5"/>
  <c r="R302" i="5"/>
  <c r="H378" i="5"/>
  <c r="J329" i="5"/>
  <c r="F2380" i="5"/>
  <c r="J2385" i="5"/>
  <c r="R2179" i="5"/>
  <c r="H2159" i="5"/>
  <c r="F2099" i="5"/>
  <c r="R1951" i="5"/>
  <c r="H2034" i="5"/>
  <c r="F1866" i="5"/>
  <c r="R1785" i="5"/>
  <c r="R1130" i="5"/>
  <c r="R1303" i="5"/>
  <c r="I970" i="5"/>
  <c r="F970" i="5"/>
  <c r="I816" i="5"/>
  <c r="I329" i="5"/>
  <c r="J378" i="5"/>
  <c r="I302" i="5"/>
  <c r="H200" i="5"/>
  <c r="R2385" i="5"/>
  <c r="I2159" i="5"/>
  <c r="I2034" i="5"/>
  <c r="I1470" i="5"/>
  <c r="R1470" i="5"/>
  <c r="R970" i="5"/>
  <c r="H970" i="5"/>
  <c r="J816" i="5"/>
  <c r="R816" i="5"/>
  <c r="F302" i="5"/>
  <c r="I20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I2264" i="5"/>
  <c r="R2264" i="5"/>
  <c r="J2264" i="5"/>
  <c r="F607" i="5"/>
  <c r="J1137" i="5"/>
  <c r="I866" i="5"/>
  <c r="R914" i="5"/>
  <c r="R709" i="5"/>
  <c r="H663" i="5"/>
  <c r="H607" i="5"/>
  <c r="H406" i="5"/>
  <c r="J1197" i="5"/>
  <c r="R1197" i="5"/>
  <c r="I1197" i="5"/>
  <c r="H1197" i="5"/>
  <c r="F986" i="5"/>
  <c r="H850" i="5"/>
  <c r="F850" i="5"/>
  <c r="R1106" i="5"/>
  <c r="F930" i="5"/>
  <c r="I930" i="5"/>
  <c r="I1137" i="5"/>
  <c r="R866" i="5"/>
  <c r="I711" i="5"/>
  <c r="H709" i="5"/>
  <c r="J406" i="5"/>
  <c r="H1525" i="5"/>
  <c r="R1525" i="5"/>
  <c r="F579" i="5"/>
  <c r="H835" i="5"/>
  <c r="J835" i="5"/>
  <c r="H214" i="5"/>
  <c r="I214" i="5"/>
  <c r="F214" i="5"/>
  <c r="R930" i="5"/>
  <c r="R1137" i="5"/>
  <c r="I678" i="5"/>
  <c r="J426" i="5"/>
  <c r="F2264" i="5"/>
  <c r="I2198" i="5"/>
  <c r="H1050" i="5"/>
  <c r="R577" i="5"/>
  <c r="F577" i="5"/>
  <c r="R242" i="5"/>
  <c r="J242" i="5"/>
  <c r="I242" i="5"/>
  <c r="J1760" i="5"/>
  <c r="I1509" i="5"/>
  <c r="F1137" i="5"/>
  <c r="F890" i="5"/>
  <c r="H2264" i="5"/>
  <c r="F973" i="5"/>
  <c r="I2396" i="5"/>
  <c r="F2396" i="5"/>
  <c r="I2252" i="5"/>
  <c r="R2252" i="5"/>
  <c r="J2252" i="5"/>
  <c r="H2252" i="5"/>
  <c r="I2256" i="5"/>
  <c r="J2256" i="5"/>
  <c r="H190" i="5"/>
  <c r="J190" i="5"/>
  <c r="R190" i="5"/>
  <c r="I190" i="5"/>
  <c r="R313" i="5"/>
  <c r="H313" i="5"/>
  <c r="H206" i="5"/>
  <c r="I206" i="5"/>
  <c r="F206" i="5"/>
  <c r="R329" i="5"/>
  <c r="J1509" i="5"/>
  <c r="H890" i="5"/>
  <c r="H914" i="5"/>
  <c r="J607" i="5"/>
  <c r="I2188" i="5"/>
  <c r="H2188" i="5"/>
  <c r="I1850" i="5"/>
  <c r="F1850" i="5"/>
  <c r="I1632" i="5"/>
  <c r="F1632" i="5"/>
  <c r="I238" i="5"/>
  <c r="R238" i="5"/>
  <c r="F238" i="5"/>
  <c r="I390" i="5"/>
  <c r="F390" i="5"/>
  <c r="F914" i="5"/>
  <c r="H711" i="5"/>
  <c r="H426" i="5"/>
  <c r="H193" i="5"/>
  <c r="I2212" i="5"/>
  <c r="R2212" i="5"/>
  <c r="J2212" i="5"/>
  <c r="H2212" i="5"/>
  <c r="F2212" i="5"/>
  <c r="J2380" i="5"/>
  <c r="I2380" i="5"/>
  <c r="I1308" i="5"/>
  <c r="J1324" i="5"/>
  <c r="F1324"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F978" i="5"/>
  <c r="J978" i="5"/>
  <c r="I709" i="5"/>
  <c r="F709" i="5"/>
  <c r="J575" i="5"/>
  <c r="F575" i="5"/>
  <c r="R575" i="5"/>
  <c r="I422" i="5"/>
  <c r="F422" i="5"/>
  <c r="F378" i="5"/>
  <c r="I378" i="5"/>
  <c r="R296" i="5"/>
  <c r="F296" i="5"/>
  <c r="J289" i="5"/>
  <c r="H2416" i="5"/>
  <c r="F2416" i="5"/>
  <c r="H2283" i="5"/>
  <c r="F2283" i="5"/>
  <c r="F2179" i="5"/>
  <c r="R2236" i="5"/>
  <c r="J2236" i="5"/>
  <c r="H2236" i="5"/>
  <c r="F2236" i="5"/>
  <c r="H2132" i="5"/>
  <c r="I1951" i="5"/>
  <c r="H1951" i="5"/>
  <c r="F1951" i="5"/>
  <c r="F1760" i="5"/>
  <c r="H1760" i="5"/>
  <c r="J1252" i="5"/>
  <c r="I1252" i="5"/>
  <c r="F1252" i="5"/>
  <c r="J745" i="5"/>
  <c r="I745" i="5"/>
  <c r="J1002" i="5"/>
  <c r="H1002" i="5"/>
  <c r="F1002" i="5"/>
  <c r="R595" i="5"/>
  <c r="J595" i="5"/>
  <c r="F595" i="5"/>
  <c r="I364" i="5"/>
  <c r="H364" i="5"/>
  <c r="F364" i="5"/>
  <c r="R364" i="5"/>
  <c r="H278" i="5"/>
  <c r="F278" i="5"/>
  <c r="R278" i="5"/>
  <c r="J278" i="5"/>
  <c r="I278" i="5"/>
  <c r="R716" i="5"/>
  <c r="H716" i="5"/>
  <c r="H250" i="5"/>
  <c r="R250" i="5"/>
  <c r="J250" i="5"/>
  <c r="I250" i="5"/>
  <c r="F250" i="5"/>
  <c r="J333" i="5"/>
  <c r="H333" i="5"/>
  <c r="R289" i="5"/>
  <c r="I2015" i="5"/>
  <c r="H2015" i="5"/>
  <c r="F2015" i="5"/>
  <c r="F1656" i="5"/>
  <c r="I1656" i="5"/>
  <c r="H1656" i="5"/>
  <c r="F1203" i="5"/>
  <c r="H1203" i="5"/>
  <c r="I1189" i="5"/>
  <c r="R1189" i="5"/>
  <c r="J1189" i="5"/>
  <c r="F1014" i="5"/>
  <c r="J1014" i="5"/>
  <c r="H1014" i="5"/>
  <c r="J882" i="5"/>
  <c r="H749" i="5"/>
  <c r="I749" i="5"/>
  <c r="J749" i="5"/>
  <c r="F749"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J2300" i="5"/>
  <c r="R2232" i="5"/>
  <c r="J2232" i="5"/>
  <c r="H2232" i="5"/>
  <c r="F1640" i="5"/>
  <c r="I1640" i="5"/>
  <c r="H1640" i="5"/>
  <c r="J1753" i="5"/>
  <c r="H1753" i="5"/>
  <c r="R1509" i="5"/>
  <c r="H1509" i="5"/>
  <c r="F1509" i="5"/>
  <c r="J1078" i="5"/>
  <c r="H1078" i="5"/>
  <c r="F1078" i="5"/>
  <c r="J1106" i="5"/>
  <c r="H1106" i="5"/>
  <c r="F1106" i="5"/>
  <c r="I661" i="5"/>
  <c r="F661" i="5"/>
  <c r="R661" i="5"/>
  <c r="J661" i="5"/>
  <c r="J633" i="5"/>
  <c r="R633" i="5"/>
  <c r="F633" i="5"/>
  <c r="R663" i="5"/>
  <c r="I663" i="5"/>
  <c r="I406" i="5"/>
  <c r="F406" i="5"/>
  <c r="H286" i="5"/>
  <c r="R286" i="5"/>
  <c r="J286" i="5"/>
  <c r="I286" i="5"/>
  <c r="F286" i="5"/>
  <c r="I434" i="5"/>
  <c r="F434" i="5"/>
  <c r="H210" i="5"/>
  <c r="R210" i="5"/>
  <c r="J210" i="5"/>
  <c r="I210" i="5"/>
  <c r="F210" i="5"/>
  <c r="I2231" i="5"/>
  <c r="H2231" i="5"/>
  <c r="F2231" i="5"/>
  <c r="F2453" i="5"/>
  <c r="H2453" i="5"/>
  <c r="I2453" i="5"/>
  <c r="F2317" i="5"/>
  <c r="I2317" i="5"/>
  <c r="H2317" i="5"/>
  <c r="R1940" i="5"/>
  <c r="I1652" i="5"/>
  <c r="H1652" i="5"/>
  <c r="F1652" i="5"/>
  <c r="I1437" i="5"/>
  <c r="H1437" i="5"/>
  <c r="F1437" i="5"/>
  <c r="R1437" i="5"/>
  <c r="J1221" i="5"/>
  <c r="I1221" i="5"/>
  <c r="R1221" i="5"/>
  <c r="J1288" i="5"/>
  <c r="I1288" i="5"/>
  <c r="F1288" i="5"/>
  <c r="J1114" i="5"/>
  <c r="H1114" i="5"/>
  <c r="F1114" i="5"/>
  <c r="R1463" i="5"/>
  <c r="J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H289" i="5"/>
  <c r="H2356" i="5"/>
  <c r="F2356" i="5"/>
  <c r="R2356" i="5"/>
  <c r="J2356" i="5"/>
  <c r="I2356" i="5"/>
  <c r="F2163" i="5"/>
  <c r="I1724" i="5"/>
  <c r="H1724" i="5"/>
  <c r="I1429" i="5"/>
  <c r="H1429" i="5"/>
  <c r="F1429" i="5"/>
  <c r="R1429" i="5"/>
  <c r="I1692" i="5"/>
  <c r="H1692" i="5"/>
  <c r="F1692" i="5"/>
  <c r="J1328" i="5"/>
  <c r="I1328" i="5"/>
  <c r="F1328" i="5"/>
  <c r="F1094" i="5"/>
  <c r="J1094" i="5"/>
  <c r="H1094" i="5"/>
  <c r="H1038" i="5"/>
  <c r="F1038" i="5"/>
  <c r="J1038" i="5"/>
  <c r="H678" i="5"/>
  <c r="J678" i="5"/>
  <c r="F678" i="5"/>
  <c r="R678" i="5"/>
  <c r="H816" i="5"/>
  <c r="J523" i="5"/>
  <c r="R523" i="5"/>
  <c r="H523" i="5"/>
  <c r="I402" i="5"/>
  <c r="F402" i="5"/>
  <c r="I418" i="5"/>
  <c r="F418" i="5"/>
  <c r="I394" i="5"/>
  <c r="F394" i="5"/>
  <c r="I410" i="5"/>
  <c r="F410" i="5"/>
  <c r="I2325" i="5"/>
  <c r="F2325" i="5"/>
  <c r="H2325" i="5"/>
  <c r="J2325" i="5"/>
  <c r="J2309" i="5"/>
  <c r="I2309" i="5"/>
  <c r="R1899" i="5"/>
  <c r="I1899" i="5"/>
  <c r="I1668" i="5"/>
  <c r="H1668" i="5"/>
  <c r="F1668" i="5"/>
  <c r="I1700" i="5"/>
  <c r="H1700" i="5"/>
  <c r="F1700" i="5"/>
  <c r="J1284" i="5"/>
  <c r="I1284" i="5"/>
  <c r="F1284" i="5"/>
  <c r="I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B39" i="6"/>
  <c r="G39" i="6"/>
  <c r="F24" i="6"/>
  <c r="F49" i="6" s="1"/>
  <c r="B44" i="6"/>
  <c r="G44" i="6" s="1"/>
  <c r="B29" i="6"/>
  <c r="G29" i="6"/>
  <c r="B24" i="6"/>
  <c r="G24" i="6"/>
  <c r="G19" i="6"/>
  <c r="H19" i="6"/>
  <c r="D19" i="6" s="1"/>
  <c r="F2425" i="5"/>
  <c r="R2425" i="5"/>
  <c r="J2425" i="5"/>
  <c r="I2425" i="5"/>
  <c r="H2425" i="5"/>
  <c r="J2445" i="5"/>
  <c r="I2445" i="5"/>
  <c r="R2445" i="5"/>
  <c r="B47" i="6"/>
  <c r="G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H2170" i="5"/>
  <c r="F2170" i="5"/>
  <c r="R2170" i="5"/>
  <c r="J2170" i="5"/>
  <c r="I1925" i="5"/>
  <c r="H1925" i="5"/>
  <c r="F1925" i="5"/>
  <c r="R1925" i="5"/>
  <c r="H2037" i="5"/>
  <c r="F2037" i="5"/>
  <c r="R1973" i="5"/>
  <c r="J1973" i="5"/>
  <c r="I1973" i="5"/>
  <c r="H1973" i="5"/>
  <c r="F1973" i="5"/>
  <c r="F1851" i="5"/>
  <c r="J1851" i="5"/>
  <c r="R1851" i="5"/>
  <c r="I1851" i="5"/>
  <c r="H1851" i="5"/>
  <c r="R2017" i="5"/>
  <c r="J2017" i="5"/>
  <c r="I2017" i="5"/>
  <c r="H2017" i="5"/>
  <c r="F2017" i="5"/>
  <c r="R1997" i="5"/>
  <c r="J1997" i="5"/>
  <c r="I1997" i="5"/>
  <c r="H1997" i="5"/>
  <c r="F1997"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I1670" i="5"/>
  <c r="H1670" i="5"/>
  <c r="R1551" i="5"/>
  <c r="J1551" i="5"/>
  <c r="H1551" i="5"/>
  <c r="I1551" i="5"/>
  <c r="F1551" i="5"/>
  <c r="R1666" i="5"/>
  <c r="J1666" i="5"/>
  <c r="I1666" i="5"/>
  <c r="H1666" i="5"/>
  <c r="F1666" i="5"/>
  <c r="I1824" i="5"/>
  <c r="R1824" i="5"/>
  <c r="J1824" i="5"/>
  <c r="H1824" i="5"/>
  <c r="F1824" i="5"/>
  <c r="F1654" i="5"/>
  <c r="J1412" i="5"/>
  <c r="I1412" i="5"/>
  <c r="H1412" i="5"/>
  <c r="R1412" i="5"/>
  <c r="F1412" i="5"/>
  <c r="I1614" i="5"/>
  <c r="H1614" i="5"/>
  <c r="F1614" i="5"/>
  <c r="R1614" i="5"/>
  <c r="J1614"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H1015" i="5"/>
  <c r="F1015" i="5"/>
  <c r="R1015" i="5"/>
  <c r="I1015" i="5"/>
  <c r="J1015" i="5"/>
  <c r="R1136" i="5"/>
  <c r="J1136" i="5"/>
  <c r="I1136" i="5"/>
  <c r="H1136" i="5"/>
  <c r="F1136" i="5"/>
  <c r="F1161" i="5"/>
  <c r="R1161" i="5"/>
  <c r="J1161" i="5"/>
  <c r="I1161" i="5"/>
  <c r="H1161" i="5"/>
  <c r="H1119" i="5"/>
  <c r="F1119" i="5"/>
  <c r="R1119" i="5"/>
  <c r="I1119" i="5"/>
  <c r="J1119"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115" i="5"/>
  <c r="H115" i="5"/>
  <c r="F115" i="5"/>
  <c r="R115" i="5"/>
  <c r="I115" i="5"/>
  <c r="H2438" i="5"/>
  <c r="F2438" i="5"/>
  <c r="R2438" i="5"/>
  <c r="F2413" i="5"/>
  <c r="R2413" i="5"/>
  <c r="J2413" i="5"/>
  <c r="I2413" i="5"/>
  <c r="H2413" i="5"/>
  <c r="J2447" i="5"/>
  <c r="F2447" i="5"/>
  <c r="I2447" i="5"/>
  <c r="H2447" i="5"/>
  <c r="R2447" i="5"/>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H2265" i="5"/>
  <c r="F2265" i="5"/>
  <c r="R2265" i="5"/>
  <c r="J2265" i="5"/>
  <c r="I2265" i="5"/>
  <c r="F2221" i="5"/>
  <c r="R2221" i="5"/>
  <c r="J2221" i="5"/>
  <c r="I2221" i="5"/>
  <c r="H2221" i="5"/>
  <c r="R2171" i="5"/>
  <c r="H2113" i="5"/>
  <c r="F2113" i="5"/>
  <c r="J2113" i="5"/>
  <c r="I2113" i="5"/>
  <c r="R2113" i="5"/>
  <c r="F2097" i="5"/>
  <c r="I2097" i="5"/>
  <c r="H2097" i="5"/>
  <c r="R2097" i="5"/>
  <c r="J2097" i="5"/>
  <c r="F2150" i="5"/>
  <c r="R2150" i="5"/>
  <c r="J2150" i="5"/>
  <c r="H2237" i="5"/>
  <c r="F2237" i="5"/>
  <c r="R2237" i="5"/>
  <c r="J2237" i="5"/>
  <c r="I2237" i="5"/>
  <c r="F2085" i="5"/>
  <c r="R2085" i="5"/>
  <c r="J2085" i="5"/>
  <c r="I2085" i="5"/>
  <c r="H2085" i="5"/>
  <c r="I2090" i="5"/>
  <c r="H2090" i="5"/>
  <c r="F2090" i="5"/>
  <c r="R2090" i="5"/>
  <c r="J2090" i="5"/>
  <c r="I2054" i="5"/>
  <c r="H2054" i="5"/>
  <c r="I2138" i="5"/>
  <c r="H2138" i="5"/>
  <c r="F2138" i="5"/>
  <c r="R2138" i="5"/>
  <c r="J2138" i="5"/>
  <c r="F2077" i="5"/>
  <c r="R2077" i="5"/>
  <c r="J2077" i="5"/>
  <c r="I2077" i="5"/>
  <c r="H2077"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F1698" i="5"/>
  <c r="R1662" i="5"/>
  <c r="J1662" i="5"/>
  <c r="I1662" i="5"/>
  <c r="H1662" i="5"/>
  <c r="F1662" i="5"/>
  <c r="R1690" i="5"/>
  <c r="J1690" i="5"/>
  <c r="J1547" i="5"/>
  <c r="H1547" i="5"/>
  <c r="I1547" i="5"/>
  <c r="F1547" i="5"/>
  <c r="I1610" i="5"/>
  <c r="H1610" i="5"/>
  <c r="F1610" i="5"/>
  <c r="R1610" i="5"/>
  <c r="I1578" i="5"/>
  <c r="H1578" i="5"/>
  <c r="F1578" i="5"/>
  <c r="R1578" i="5"/>
  <c r="J1578" i="5"/>
  <c r="R1359" i="5"/>
  <c r="J1359" i="5"/>
  <c r="H1359" i="5"/>
  <c r="F1359" i="5"/>
  <c r="I1359" i="5"/>
  <c r="F1398" i="5"/>
  <c r="R1398" i="5"/>
  <c r="J1398" i="5"/>
  <c r="I1398" i="5"/>
  <c r="H1398" i="5"/>
  <c r="F1527" i="5"/>
  <c r="R1527" i="5"/>
  <c r="J1527" i="5"/>
  <c r="J1626" i="5"/>
  <c r="I1626" i="5"/>
  <c r="H1626" i="5"/>
  <c r="F1626" i="5"/>
  <c r="R1626" i="5"/>
  <c r="J1559" i="5"/>
  <c r="I1559" i="5"/>
  <c r="H1206" i="5"/>
  <c r="R1206" i="5"/>
  <c r="H1107" i="5"/>
  <c r="F1107" i="5"/>
  <c r="R1107" i="5"/>
  <c r="I1107" i="5"/>
  <c r="J1107" i="5"/>
  <c r="H1043" i="5"/>
  <c r="F1043" i="5"/>
  <c r="R1043" i="5"/>
  <c r="I1043" i="5"/>
  <c r="J1043"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05" i="5"/>
  <c r="R1305" i="5"/>
  <c r="J1305" i="5"/>
  <c r="I1305" i="5"/>
  <c r="H1305" i="5"/>
  <c r="F1297" i="5"/>
  <c r="R1297" i="5"/>
  <c r="J1297" i="5"/>
  <c r="I1297" i="5"/>
  <c r="H1297" i="5"/>
  <c r="F1289" i="5"/>
  <c r="R1289" i="5"/>
  <c r="J1289" i="5"/>
  <c r="I1289"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J911" i="5"/>
  <c r="I911" i="5"/>
  <c r="F911" i="5"/>
  <c r="H911" i="5"/>
  <c r="J822" i="5"/>
  <c r="I822" i="5"/>
  <c r="F822" i="5"/>
  <c r="R822" i="5"/>
  <c r="H822" i="5"/>
  <c r="R867" i="5"/>
  <c r="I867" i="5"/>
  <c r="F867" i="5"/>
  <c r="J867" i="5"/>
  <c r="H867" i="5"/>
  <c r="R906" i="5"/>
  <c r="I906" i="5"/>
  <c r="J906" i="5"/>
  <c r="H906" i="5"/>
  <c r="F906" i="5"/>
  <c r="J694" i="5"/>
  <c r="I694" i="5"/>
  <c r="F694" i="5"/>
  <c r="R694" i="5"/>
  <c r="H694" i="5"/>
  <c r="I664" i="5"/>
  <c r="H664" i="5"/>
  <c r="F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F521" i="5"/>
  <c r="R521" i="5"/>
  <c r="I505" i="5"/>
  <c r="H505" i="5"/>
  <c r="J505" i="5"/>
  <c r="F505" i="5"/>
  <c r="R505" i="5"/>
  <c r="I489" i="5"/>
  <c r="H489" i="5"/>
  <c r="J489" i="5"/>
  <c r="F489" i="5"/>
  <c r="R489" i="5"/>
  <c r="R397" i="5"/>
  <c r="J397" i="5"/>
  <c r="I397" i="5"/>
  <c r="H397" i="5"/>
  <c r="F397" i="5"/>
  <c r="R361" i="5"/>
  <c r="I361" i="5"/>
  <c r="H361" i="5"/>
  <c r="F361" i="5"/>
  <c r="J183" i="5"/>
  <c r="H183" i="5"/>
  <c r="F183" i="5"/>
  <c r="R183" i="5"/>
  <c r="I183" i="5"/>
  <c r="J327" i="5"/>
  <c r="F327" i="5"/>
  <c r="R327" i="5"/>
  <c r="I327" i="5"/>
  <c r="H327" i="5"/>
  <c r="R219" i="5"/>
  <c r="J175" i="5"/>
  <c r="H175" i="5"/>
  <c r="F175" i="5"/>
  <c r="R175" i="5"/>
  <c r="I175" i="5"/>
  <c r="F2421" i="5"/>
  <c r="R2421" i="5"/>
  <c r="I2421" i="5"/>
  <c r="H2421" i="5"/>
  <c r="J2421" i="5"/>
  <c r="R2395" i="5"/>
  <c r="J2395" i="5"/>
  <c r="I2395" i="5"/>
  <c r="F2395" i="5"/>
  <c r="H2395" i="5"/>
  <c r="H2330" i="5"/>
  <c r="F2330" i="5"/>
  <c r="R2330" i="5"/>
  <c r="I2330" i="5"/>
  <c r="J2330" i="5"/>
  <c r="R2326" i="5"/>
  <c r="J2326" i="5"/>
  <c r="I2291" i="5"/>
  <c r="J2291" i="5"/>
  <c r="H2291" i="5"/>
  <c r="F2291" i="5"/>
  <c r="R2291" i="5"/>
  <c r="R2289" i="5"/>
  <c r="H2122" i="5"/>
  <c r="F2122" i="5"/>
  <c r="R2122" i="5"/>
  <c r="J2122" i="5"/>
  <c r="I2122" i="5"/>
  <c r="R2280" i="5"/>
  <c r="I2280" i="5"/>
  <c r="H2280" i="5"/>
  <c r="F2280" i="5"/>
  <c r="J2280" i="5"/>
  <c r="F2098" i="5"/>
  <c r="R2098" i="5"/>
  <c r="J2098" i="5"/>
  <c r="R1957" i="5"/>
  <c r="J1957" i="5"/>
  <c r="I1957" i="5"/>
  <c r="H1957" i="5"/>
  <c r="F1957"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F1725" i="5"/>
  <c r="J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H1611" i="5"/>
  <c r="F1611" i="5"/>
  <c r="J1460" i="5"/>
  <c r="H1460" i="5"/>
  <c r="I1460" i="5"/>
  <c r="F1460" i="5"/>
  <c r="R1460" i="5"/>
  <c r="H1234" i="5"/>
  <c r="H1170" i="5"/>
  <c r="F1170" i="5"/>
  <c r="R1170" i="5"/>
  <c r="J1170" i="5"/>
  <c r="I1170" i="5"/>
  <c r="R1500" i="5"/>
  <c r="J1500" i="5"/>
  <c r="H1500" i="5"/>
  <c r="I1500" i="5"/>
  <c r="F1500" i="5"/>
  <c r="J1385" i="5"/>
  <c r="I1385" i="5"/>
  <c r="H1385" i="5"/>
  <c r="R1595" i="5"/>
  <c r="J1595" i="5"/>
  <c r="I1595" i="5"/>
  <c r="H1595" i="5"/>
  <c r="F1595"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R1063" i="5"/>
  <c r="J1063" i="5"/>
  <c r="I1063" i="5"/>
  <c r="R1587" i="5"/>
  <c r="J1587" i="5"/>
  <c r="I1587" i="5"/>
  <c r="H1587" i="5"/>
  <c r="F1587" i="5"/>
  <c r="R1383" i="5"/>
  <c r="J1383" i="5"/>
  <c r="H1383" i="5"/>
  <c r="F1383" i="5"/>
  <c r="I1383" i="5"/>
  <c r="R926" i="5"/>
  <c r="I926" i="5"/>
  <c r="H926" i="5"/>
  <c r="F926" i="5"/>
  <c r="J926" i="5"/>
  <c r="H1194" i="5"/>
  <c r="J1194" i="5"/>
  <c r="I1194" i="5"/>
  <c r="F1194" i="5"/>
  <c r="R1194" i="5"/>
  <c r="R929" i="5"/>
  <c r="I929" i="5"/>
  <c r="J929" i="5"/>
  <c r="H929" i="5"/>
  <c r="F929"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67" i="5"/>
  <c r="I2467" i="5"/>
  <c r="R2467" i="5"/>
  <c r="H2467" i="5"/>
  <c r="F2467" i="5"/>
  <c r="I2406" i="5"/>
  <c r="H2406" i="5"/>
  <c r="F2406" i="5"/>
  <c r="J2406" i="5"/>
  <c r="R2406"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F1294" i="5"/>
  <c r="F963" i="5"/>
  <c r="R963" i="5"/>
  <c r="I963" i="5"/>
  <c r="H963" i="5"/>
  <c r="J963" i="5"/>
  <c r="F883" i="5"/>
  <c r="J883" i="5"/>
  <c r="I676" i="5"/>
  <c r="H676" i="5"/>
  <c r="F676" i="5"/>
  <c r="R676" i="5"/>
  <c r="J676" i="5"/>
  <c r="J644" i="5"/>
  <c r="I517" i="5"/>
  <c r="H517" i="5"/>
  <c r="F517" i="5"/>
  <c r="R517" i="5"/>
  <c r="J517" i="5"/>
  <c r="F492" i="5"/>
  <c r="R492" i="5"/>
  <c r="J492" i="5"/>
  <c r="I492" i="5"/>
  <c r="H492" i="5"/>
  <c r="R441" i="5"/>
  <c r="J441" i="5"/>
  <c r="I441" i="5"/>
  <c r="H441" i="5"/>
  <c r="F441" i="5"/>
  <c r="R409" i="5"/>
  <c r="J409" i="5"/>
  <c r="I409" i="5"/>
  <c r="H409" i="5"/>
  <c r="F409" i="5"/>
  <c r="J119" i="5"/>
  <c r="H119" i="5"/>
  <c r="F119" i="5"/>
  <c r="R119" i="5"/>
  <c r="I119" i="5"/>
  <c r="J139" i="5"/>
  <c r="H139" i="5"/>
  <c r="F139" i="5"/>
  <c r="I139" i="5"/>
  <c r="R139"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F2397" i="5"/>
  <c r="R2397" i="5"/>
  <c r="J2397" i="5"/>
  <c r="I2397" i="5"/>
  <c r="H2397" i="5"/>
  <c r="J2369" i="5"/>
  <c r="H2369" i="5"/>
  <c r="F2369" i="5"/>
  <c r="R2369" i="5"/>
  <c r="I2369" i="5"/>
  <c r="J2469" i="5"/>
  <c r="I2469" i="5"/>
  <c r="H2469" i="5"/>
  <c r="H2338" i="5"/>
  <c r="F2338" i="5"/>
  <c r="R2338" i="5"/>
  <c r="J2338" i="5"/>
  <c r="I2338" i="5"/>
  <c r="J2314" i="5"/>
  <c r="R2423" i="5"/>
  <c r="J2423" i="5"/>
  <c r="I2423" i="5"/>
  <c r="H2423" i="5"/>
  <c r="F2423" i="5"/>
  <c r="J2343" i="5"/>
  <c r="I2343" i="5"/>
  <c r="H2343" i="5"/>
  <c r="F2343" i="5"/>
  <c r="R2343" i="5"/>
  <c r="I2275" i="5"/>
  <c r="H2275" i="5"/>
  <c r="R2275" i="5"/>
  <c r="J2275" i="5"/>
  <c r="F2275" i="5"/>
  <c r="H2261" i="5"/>
  <c r="F2261" i="5"/>
  <c r="R2261" i="5"/>
  <c r="J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I1163" i="5"/>
  <c r="R1163" i="5"/>
  <c r="H1214" i="5"/>
  <c r="I1214" i="5"/>
  <c r="F1214" i="5"/>
  <c r="J1214" i="5"/>
  <c r="R1214" i="5"/>
  <c r="J1377"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J143" i="5"/>
  <c r="H143" i="5"/>
  <c r="F143" i="5"/>
  <c r="R143" i="5"/>
  <c r="I143" i="5"/>
  <c r="J2486" i="5"/>
  <c r="I2486" i="5"/>
  <c r="R2486" i="5"/>
  <c r="H2486" i="5"/>
  <c r="F2486" i="5"/>
  <c r="I2466" i="5"/>
  <c r="F2466" i="5"/>
  <c r="J2499" i="5"/>
  <c r="I2499" i="5"/>
  <c r="H2499" i="5"/>
  <c r="R2499" i="5"/>
  <c r="F2499" i="5"/>
  <c r="I2418" i="5"/>
  <c r="I2268" i="5"/>
  <c r="H2268" i="5"/>
  <c r="F2268" i="5"/>
  <c r="R2268" i="5"/>
  <c r="J2268" i="5"/>
  <c r="J2258" i="5"/>
  <c r="I2258" i="5"/>
  <c r="H2258" i="5"/>
  <c r="R2258" i="5"/>
  <c r="F2258" i="5"/>
  <c r="F2213" i="5"/>
  <c r="R2213" i="5"/>
  <c r="J2213" i="5"/>
  <c r="I2213" i="5"/>
  <c r="H2213" i="5"/>
  <c r="H2126" i="5"/>
  <c r="F2126" i="5"/>
  <c r="J2126" i="5"/>
  <c r="I2126" i="5"/>
  <c r="R2126" i="5"/>
  <c r="F2101" i="5"/>
  <c r="I2101" i="5"/>
  <c r="H2101" i="5"/>
  <c r="J2101" i="5"/>
  <c r="R2101" i="5"/>
  <c r="R1993" i="5"/>
  <c r="J1993" i="5"/>
  <c r="I1993" i="5"/>
  <c r="H1993" i="5"/>
  <c r="F1993" i="5"/>
  <c r="H1864" i="5"/>
  <c r="F1864" i="5"/>
  <c r="R1864" i="5"/>
  <c r="J1864" i="5"/>
  <c r="I1941" i="5"/>
  <c r="H1941" i="5"/>
  <c r="F1941" i="5"/>
  <c r="R1941" i="5"/>
  <c r="H2021" i="5"/>
  <c r="F2021" i="5"/>
  <c r="J1903" i="5"/>
  <c r="R1903" i="5"/>
  <c r="I1903" i="5"/>
  <c r="H1903" i="5"/>
  <c r="F1903" i="5"/>
  <c r="H1778" i="5"/>
  <c r="F1778" i="5"/>
  <c r="R1778" i="5"/>
  <c r="J1778" i="5"/>
  <c r="I1778" i="5"/>
  <c r="I1909" i="5"/>
  <c r="H1909" i="5"/>
  <c r="F1909" i="5"/>
  <c r="R1909" i="5"/>
  <c r="J1909" i="5"/>
  <c r="J1803" i="5"/>
  <c r="I1803" i="5"/>
  <c r="H1803" i="5"/>
  <c r="F1803" i="5"/>
  <c r="R1803" i="5"/>
  <c r="J1799" i="5"/>
  <c r="I1799" i="5"/>
  <c r="H1799" i="5"/>
  <c r="F1799" i="5"/>
  <c r="R1799" i="5"/>
  <c r="R1791" i="5"/>
  <c r="J1783" i="5"/>
  <c r="I1783" i="5"/>
  <c r="H1783" i="5"/>
  <c r="F1783" i="5"/>
  <c r="R1783" i="5"/>
  <c r="J1775" i="5"/>
  <c r="I1775" i="5"/>
  <c r="I1709" i="5"/>
  <c r="H1709" i="5"/>
  <c r="F1709" i="5"/>
  <c r="R1709" i="5"/>
  <c r="J1709" i="5"/>
  <c r="I1677" i="5"/>
  <c r="H1677" i="5"/>
  <c r="F1677" i="5"/>
  <c r="R1677"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I500" i="5"/>
  <c r="H556" i="5"/>
  <c r="F556" i="5"/>
  <c r="R556" i="5"/>
  <c r="J556" i="5"/>
  <c r="I556" i="5"/>
  <c r="R459" i="5"/>
  <c r="J459" i="5"/>
  <c r="I459" i="5"/>
  <c r="H459" i="5"/>
  <c r="F459" i="5"/>
  <c r="R374" i="5"/>
  <c r="J374" i="5"/>
  <c r="H374" i="5"/>
  <c r="I374" i="5"/>
  <c r="F374" i="5"/>
  <c r="J123" i="5"/>
  <c r="H123" i="5"/>
  <c r="F123" i="5"/>
  <c r="R123" i="5"/>
  <c r="I123" i="5"/>
  <c r="H2462" i="5"/>
  <c r="I2462" i="5"/>
  <c r="F2462" i="5"/>
  <c r="R2462" i="5"/>
  <c r="J2462" i="5"/>
  <c r="F2322" i="5"/>
  <c r="J2322" i="5"/>
  <c r="I2299" i="5"/>
  <c r="J2299" i="5"/>
  <c r="H2299" i="5"/>
  <c r="F2299" i="5"/>
  <c r="R2299" i="5"/>
  <c r="R2167" i="5"/>
  <c r="J2167" i="5"/>
  <c r="I2167" i="5"/>
  <c r="H2167" i="5"/>
  <c r="F2167" i="5"/>
  <c r="F2073" i="5"/>
  <c r="R2073" i="5"/>
  <c r="J2073" i="5"/>
  <c r="I2073" i="5"/>
  <c r="H2073" i="5"/>
  <c r="R2059" i="5"/>
  <c r="J2059" i="5"/>
  <c r="H2059" i="5"/>
  <c r="F2059" i="5"/>
  <c r="I2059" i="5"/>
  <c r="R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H1558" i="5"/>
  <c r="F1558" i="5"/>
  <c r="R1347" i="5"/>
  <c r="F1347" i="5"/>
  <c r="I1347" i="5"/>
  <c r="H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J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J2335" i="5"/>
  <c r="I2335" i="5"/>
  <c r="H2335" i="5"/>
  <c r="R2335" i="5"/>
  <c r="F2335" i="5"/>
  <c r="I2295" i="5"/>
  <c r="H2295" i="5"/>
  <c r="R2295" i="5"/>
  <c r="J2295" i="5"/>
  <c r="F2295" i="5"/>
  <c r="H2245" i="5"/>
  <c r="F2245" i="5"/>
  <c r="R2245" i="5"/>
  <c r="J2245" i="5"/>
  <c r="I2245" i="5"/>
  <c r="J2207" i="5"/>
  <c r="R2207" i="5"/>
  <c r="I2207" i="5"/>
  <c r="H2207" i="5"/>
  <c r="F2207" i="5"/>
  <c r="R2297" i="5"/>
  <c r="I2297" i="5"/>
  <c r="I2303" i="5"/>
  <c r="H2303" i="5"/>
  <c r="R2303" i="5"/>
  <c r="J2303" i="5"/>
  <c r="F2303" i="5"/>
  <c r="H2233" i="5"/>
  <c r="F2233" i="5"/>
  <c r="R2233" i="5"/>
  <c r="J2233" i="5"/>
  <c r="I2233" i="5"/>
  <c r="H2241" i="5"/>
  <c r="F2241" i="5"/>
  <c r="R2241" i="5"/>
  <c r="J2241" i="5"/>
  <c r="I2241" i="5"/>
  <c r="F2139" i="5"/>
  <c r="J2123" i="5"/>
  <c r="F2123" i="5"/>
  <c r="F2109" i="5"/>
  <c r="I2109" i="5"/>
  <c r="H2109" i="5"/>
  <c r="R2109" i="5"/>
  <c r="J2109" i="5"/>
  <c r="F2093" i="5"/>
  <c r="I2093" i="5"/>
  <c r="H2093" i="5"/>
  <c r="R2093" i="5"/>
  <c r="J2093"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865" i="5"/>
  <c r="F1865" i="5"/>
  <c r="R1869" i="5"/>
  <c r="J1869" i="5"/>
  <c r="I1869" i="5"/>
  <c r="H1869" i="5"/>
  <c r="F1869" i="5"/>
  <c r="H1794" i="5"/>
  <c r="F1794" i="5"/>
  <c r="R1794" i="5"/>
  <c r="J1794" i="5"/>
  <c r="I1794" i="5"/>
  <c r="R1830" i="5"/>
  <c r="H1830" i="5"/>
  <c r="F1830" i="5"/>
  <c r="J1830" i="5"/>
  <c r="I1830" i="5"/>
  <c r="J1732" i="5"/>
  <c r="I1732" i="5"/>
  <c r="I1717" i="5"/>
  <c r="H1717" i="5"/>
  <c r="F1717" i="5"/>
  <c r="R1717" i="5"/>
  <c r="J1717" i="5"/>
  <c r="I1701" i="5"/>
  <c r="H1701" i="5"/>
  <c r="F1701" i="5"/>
  <c r="R1701" i="5"/>
  <c r="J1701" i="5"/>
  <c r="I1685" i="5"/>
  <c r="H1685" i="5"/>
  <c r="F1685" i="5"/>
  <c r="J1685" i="5"/>
  <c r="R1685" i="5"/>
  <c r="I1669" i="5"/>
  <c r="H1669" i="5"/>
  <c r="F1669" i="5"/>
  <c r="R1669" i="5"/>
  <c r="J1669"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H1930" i="5"/>
  <c r="F1930" i="5"/>
  <c r="H1758" i="5"/>
  <c r="F1758" i="5"/>
  <c r="R1758" i="5"/>
  <c r="J1758" i="5"/>
  <c r="I1758" i="5"/>
  <c r="R1838" i="5"/>
  <c r="J1838" i="5"/>
  <c r="I1838" i="5"/>
  <c r="H1838" i="5"/>
  <c r="F1838" i="5"/>
  <c r="R1706" i="5"/>
  <c r="J1706" i="5"/>
  <c r="I1706" i="5"/>
  <c r="H1706" i="5"/>
  <c r="F1706" i="5"/>
  <c r="R1634" i="5"/>
  <c r="J1634" i="5"/>
  <c r="I1634" i="5"/>
  <c r="H1634" i="5"/>
  <c r="F1634" i="5"/>
  <c r="I1834" i="5"/>
  <c r="H1834" i="5"/>
  <c r="F1834" i="5"/>
  <c r="R1722" i="5"/>
  <c r="J1722" i="5"/>
  <c r="I1722" i="5"/>
  <c r="H1722" i="5"/>
  <c r="F1722" i="5"/>
  <c r="R1831" i="5"/>
  <c r="J1831" i="5"/>
  <c r="I1831" i="5"/>
  <c r="H1831" i="5"/>
  <c r="F1831"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H1096" i="5"/>
  <c r="R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311" i="5"/>
  <c r="F311" i="5"/>
  <c r="R311" i="5"/>
  <c r="I311" i="5"/>
  <c r="H311" i="5"/>
  <c r="J187" i="5"/>
  <c r="H187" i="5"/>
  <c r="F187" i="5"/>
  <c r="R187" i="5"/>
  <c r="I187" i="5"/>
  <c r="R2431" i="5"/>
  <c r="J2431" i="5"/>
  <c r="I2431" i="5"/>
  <c r="H2431" i="5"/>
  <c r="F2431" i="5"/>
  <c r="J2215" i="5"/>
  <c r="R2215" i="5"/>
  <c r="I2215" i="5"/>
  <c r="H2215" i="5"/>
  <c r="F2215" i="5"/>
  <c r="I2158" i="5"/>
  <c r="H2158" i="5"/>
  <c r="F2158" i="5"/>
  <c r="J2158" i="5"/>
  <c r="R2158" i="5"/>
  <c r="I2142" i="5"/>
  <c r="H2142" i="5"/>
  <c r="F2142" i="5"/>
  <c r="R2142" i="5"/>
  <c r="J2142" i="5"/>
  <c r="R1954" i="5"/>
  <c r="J1954" i="5"/>
  <c r="I1954" i="5"/>
  <c r="H1954" i="5"/>
  <c r="F1954" i="5"/>
  <c r="F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J2470" i="5"/>
  <c r="H2485" i="5"/>
  <c r="I2485" i="5"/>
  <c r="F2485" i="5"/>
  <c r="R2485" i="5"/>
  <c r="J2485" i="5"/>
  <c r="F2401" i="5"/>
  <c r="I2401" i="5"/>
  <c r="H2401" i="5"/>
  <c r="R2401" i="5"/>
  <c r="J2401" i="5"/>
  <c r="H2489" i="5"/>
  <c r="F2489" i="5"/>
  <c r="I2489" i="5"/>
  <c r="R2489" i="5"/>
  <c r="J2489" i="5"/>
  <c r="J2342" i="5"/>
  <c r="H2334" i="5"/>
  <c r="F2334" i="5"/>
  <c r="R2334" i="5"/>
  <c r="I2334" i="5"/>
  <c r="J2334" i="5"/>
  <c r="J2327" i="5"/>
  <c r="I2327" i="5"/>
  <c r="I2282" i="5"/>
  <c r="J2282" i="5"/>
  <c r="H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F1917" i="5"/>
  <c r="R1917" i="5"/>
  <c r="R1833" i="5"/>
  <c r="I1833" i="5"/>
  <c r="F1833" i="5"/>
  <c r="J1833" i="5"/>
  <c r="H1833" i="5"/>
  <c r="R1790" i="5"/>
  <c r="J1790" i="5"/>
  <c r="I1790" i="5"/>
  <c r="I1813" i="5"/>
  <c r="H1813" i="5"/>
  <c r="F1813" i="5"/>
  <c r="J1813" i="5"/>
  <c r="R1813" i="5"/>
  <c r="R1981" i="5"/>
  <c r="J1981" i="5"/>
  <c r="I1981" i="5"/>
  <c r="H1981" i="5"/>
  <c r="F1981" i="5"/>
  <c r="R2001" i="5"/>
  <c r="J2001" i="5"/>
  <c r="I2001" i="5"/>
  <c r="H2001" i="5"/>
  <c r="F2001" i="5"/>
  <c r="I1745" i="5"/>
  <c r="R1745" i="5"/>
  <c r="J1745" i="5"/>
  <c r="J2013" i="5"/>
  <c r="I2013" i="5"/>
  <c r="H2013" i="5"/>
  <c r="F2013" i="5"/>
  <c r="R1638" i="5"/>
  <c r="J1638" i="5"/>
  <c r="I1638" i="5"/>
  <c r="H1638" i="5"/>
  <c r="F1638" i="5"/>
  <c r="H1857" i="5"/>
  <c r="F1857" i="5"/>
  <c r="R1730" i="5"/>
  <c r="J1730" i="5"/>
  <c r="I1730" i="5"/>
  <c r="H1730" i="5"/>
  <c r="F1730" i="5"/>
  <c r="J1416" i="5"/>
  <c r="I1416"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F1381" i="5"/>
  <c r="R1381" i="5"/>
  <c r="J1381" i="5"/>
  <c r="I1381" i="5"/>
  <c r="H1381" i="5"/>
  <c r="I1190" i="5"/>
  <c r="R1190" i="5"/>
  <c r="J1440" i="5"/>
  <c r="H1440" i="5"/>
  <c r="F1440" i="5"/>
  <c r="R1440" i="5"/>
  <c r="I1440" i="5"/>
  <c r="R1140" i="5"/>
  <c r="H1140" i="5"/>
  <c r="F1140" i="5"/>
  <c r="I1140" i="5"/>
  <c r="J1140" i="5"/>
  <c r="R1387" i="5"/>
  <c r="J1387" i="5"/>
  <c r="I1387" i="5"/>
  <c r="H1387" i="5"/>
  <c r="F1387" i="5"/>
  <c r="I1310" i="5"/>
  <c r="H1310" i="5"/>
  <c r="R1310" i="5"/>
  <c r="J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F1039" i="5"/>
  <c r="R1039" i="5"/>
  <c r="I1039" i="5"/>
  <c r="J1039" i="5"/>
  <c r="F1257" i="5"/>
  <c r="R1257" i="5"/>
  <c r="J1257" i="5"/>
  <c r="I1257" i="5"/>
  <c r="H1257" i="5"/>
  <c r="H1067" i="5"/>
  <c r="F1067" i="5"/>
  <c r="R1067" i="5"/>
  <c r="J1067" i="5"/>
  <c r="I1067" i="5"/>
  <c r="J1004" i="5"/>
  <c r="I1004" i="5"/>
  <c r="H1004" i="5"/>
  <c r="F1004" i="5"/>
  <c r="R1004" i="5"/>
  <c r="I1143" i="5"/>
  <c r="R1143" i="5"/>
  <c r="J1143" i="5"/>
  <c r="H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J163" i="5"/>
  <c r="H163" i="5"/>
  <c r="F163" i="5"/>
  <c r="R163" i="5"/>
  <c r="I163" i="5"/>
  <c r="H338" i="5"/>
  <c r="F338" i="5"/>
  <c r="J338" i="5"/>
  <c r="I338" i="5"/>
  <c r="J151" i="5"/>
  <c r="H151" i="5"/>
  <c r="F151" i="5"/>
  <c r="R151" i="5"/>
  <c r="I151" i="5"/>
  <c r="J211" i="5"/>
  <c r="I211" i="5"/>
  <c r="H211" i="5"/>
  <c r="F211" i="5"/>
  <c r="R211" i="5"/>
  <c r="J167" i="5"/>
  <c r="H167" i="5"/>
  <c r="F167" i="5"/>
  <c r="R167" i="5"/>
  <c r="I167" i="5"/>
  <c r="F34" i="6"/>
  <c r="F39" i="6"/>
  <c r="H39" i="6" s="1"/>
  <c r="D39" i="6" s="1"/>
  <c r="F65" i="6"/>
  <c r="B2" i="6" s="1"/>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F2376" i="5"/>
  <c r="J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33" i="5"/>
  <c r="H1633" i="5"/>
  <c r="F1633" i="5"/>
  <c r="R1633" i="5"/>
  <c r="J1633"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I1594" i="5"/>
  <c r="H1594" i="5"/>
  <c r="F1594" i="5"/>
  <c r="R1594" i="5"/>
  <c r="J1594" i="5"/>
  <c r="I1562" i="5"/>
  <c r="H1562" i="5"/>
  <c r="F1562" i="5"/>
  <c r="R1562" i="5"/>
  <c r="J1562" i="5"/>
  <c r="H1471" i="5"/>
  <c r="F1471" i="5"/>
  <c r="I1471" i="5"/>
  <c r="R1471" i="5"/>
  <c r="J1471" i="5"/>
  <c r="H1443" i="5"/>
  <c r="F1443" i="5"/>
  <c r="J1443" i="5"/>
  <c r="I1443" i="5"/>
  <c r="R1443" i="5"/>
  <c r="F1414" i="5"/>
  <c r="H1414" i="5"/>
  <c r="I1358" i="5"/>
  <c r="H1358" i="5"/>
  <c r="R1358" i="5"/>
  <c r="F1358" i="5"/>
  <c r="J1358" i="5"/>
  <c r="H1419" i="5"/>
  <c r="R1419" i="5"/>
  <c r="F1419" i="5"/>
  <c r="J1419" i="5"/>
  <c r="I1419" i="5"/>
  <c r="J1575" i="5"/>
  <c r="I1575" i="5"/>
  <c r="H1575" i="5"/>
  <c r="F1575" i="5"/>
  <c r="H1427" i="5"/>
  <c r="R1427" i="5"/>
  <c r="F1427" i="5"/>
  <c r="J1427" i="5"/>
  <c r="I1427" i="5"/>
  <c r="H1158" i="5"/>
  <c r="J1158" i="5"/>
  <c r="R1158" i="5"/>
  <c r="I1158" i="5"/>
  <c r="F1158" i="5"/>
  <c r="H1149" i="5"/>
  <c r="F1149" i="5"/>
  <c r="R1149" i="5"/>
  <c r="I1149" i="5"/>
  <c r="J1149" i="5"/>
  <c r="H1238" i="5"/>
  <c r="R1238" i="5"/>
  <c r="H1174" i="5"/>
  <c r="R1174" i="5"/>
  <c r="J1174" i="5"/>
  <c r="I1174" i="5"/>
  <c r="F1174" i="5"/>
  <c r="R1555" i="5"/>
  <c r="J1555" i="5"/>
  <c r="I1555" i="5"/>
  <c r="H1555" i="5"/>
  <c r="F1555" i="5"/>
  <c r="H1075" i="5"/>
  <c r="F1075" i="5"/>
  <c r="R1075" i="5"/>
  <c r="I1075" i="5"/>
  <c r="J1075" i="5"/>
  <c r="I1306" i="5"/>
  <c r="H1306" i="5"/>
  <c r="R1306" i="5"/>
  <c r="J1306" i="5"/>
  <c r="F1306" i="5"/>
  <c r="I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F1293" i="5"/>
  <c r="R1293" i="5"/>
  <c r="J1293" i="5"/>
  <c r="I1293" i="5"/>
  <c r="H1293" i="5"/>
  <c r="F1285" i="5"/>
  <c r="R1285" i="5"/>
  <c r="J1285" i="5"/>
  <c r="I1285" i="5"/>
  <c r="H1285"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R1152" i="5"/>
  <c r="J1152"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370" i="5"/>
  <c r="S113" i="5"/>
  <c r="S350" i="5"/>
  <c r="S230" i="5"/>
  <c r="S161" i="5"/>
  <c r="S285" i="5"/>
  <c r="S269" i="5"/>
  <c r="S237" i="5"/>
  <c r="S108" i="5"/>
  <c r="S244" i="5"/>
  <c r="S491" i="5"/>
  <c r="S321" i="5"/>
  <c r="S455" i="5"/>
  <c r="S375" i="5"/>
  <c r="S503" i="5"/>
  <c r="S322" i="5"/>
  <c r="S482" i="5"/>
  <c r="S487" i="5"/>
  <c r="S589" i="5"/>
  <c r="S367" i="5"/>
  <c r="S529" i="5"/>
  <c r="S479" i="5"/>
  <c r="S233" i="5"/>
  <c r="S184" i="5"/>
  <c r="S289" i="5"/>
  <c r="S181" i="5"/>
  <c r="S109" i="5"/>
  <c r="S530" i="5"/>
  <c r="S398" i="5"/>
  <c r="S249" i="5"/>
  <c r="S344" i="5"/>
  <c r="S320" i="5"/>
  <c r="S527" i="5"/>
  <c r="S140" i="5"/>
  <c r="S515" i="5"/>
  <c r="S593" i="5"/>
  <c r="S133" i="5"/>
  <c r="S506" i="5"/>
  <c r="S157" i="5"/>
  <c r="S332" i="5"/>
  <c r="S450" i="5"/>
  <c r="S334" i="5"/>
  <c r="S204" i="5"/>
  <c r="S125" i="5"/>
  <c r="S152" i="5"/>
  <c r="S165" i="5"/>
  <c r="S117" i="5"/>
  <c r="S316" i="5"/>
  <c r="S581" i="5"/>
  <c r="S499" i="5"/>
  <c r="S346" i="5"/>
  <c r="S511" i="5"/>
  <c r="S220" i="5"/>
  <c r="S502" i="5"/>
  <c r="S477" i="5"/>
  <c r="S325" i="5"/>
  <c r="S513" i="5"/>
  <c r="S557" i="5"/>
  <c r="S229" i="5"/>
  <c r="S386" i="5"/>
  <c r="S558" i="5"/>
  <c r="S486" i="5"/>
  <c r="S550" i="5"/>
  <c r="S293" i="5"/>
  <c r="S169" i="5"/>
  <c r="S137" i="5"/>
  <c r="S201" i="5"/>
  <c r="S518" i="5"/>
  <c r="S208" i="5"/>
  <c r="S252" i="5"/>
  <c r="S257" i="5"/>
  <c r="S138" i="5"/>
  <c r="S318" i="5"/>
  <c r="S248" i="5"/>
  <c r="S546" i="5"/>
  <c r="S272" i="5"/>
  <c r="S543" i="5"/>
  <c r="S525" i="5"/>
  <c r="S317" i="5"/>
  <c r="S232" i="5"/>
  <c r="S240" i="5"/>
  <c r="S172" i="5"/>
  <c r="S173" i="5"/>
  <c r="S378" i="5"/>
  <c r="S330" i="5"/>
  <c r="S281" i="5"/>
  <c r="S273" i="5"/>
  <c r="S216" i="5"/>
  <c r="S217" i="5"/>
  <c r="S106" i="5"/>
  <c r="S284" i="5"/>
  <c r="S539" i="5"/>
  <c r="S519" i="5"/>
  <c r="S185" i="5"/>
  <c r="S549" i="5"/>
  <c r="S164" i="5"/>
  <c r="S337" i="5"/>
  <c r="S535" i="5"/>
  <c r="S309" i="5"/>
  <c r="S497" i="5"/>
  <c r="S121" i="5"/>
  <c r="S470" i="5"/>
  <c r="S297" i="5"/>
  <c r="S141" i="5"/>
  <c r="S514" i="5"/>
  <c r="S288" i="5"/>
  <c r="S180" i="5"/>
  <c r="S312" i="5"/>
  <c r="S241" i="5"/>
  <c r="S306" i="5"/>
  <c r="S336" i="5"/>
  <c r="S554" i="5"/>
  <c r="S569" i="5"/>
  <c r="S153" i="5"/>
  <c r="S300" i="5"/>
  <c r="S245" i="5"/>
  <c r="S253" i="5"/>
  <c r="S205" i="5"/>
  <c r="S324" i="5"/>
  <c r="S526" i="5"/>
  <c r="S368" i="5"/>
  <c r="S380" i="5"/>
  <c r="S308" i="5"/>
  <c r="S596" i="5"/>
  <c r="S598" i="5"/>
  <c r="S610" i="5"/>
  <c r="S600" i="5"/>
  <c r="S599" i="5"/>
  <c r="S381" i="5"/>
  <c r="S532" i="5"/>
  <c r="S354" i="5"/>
  <c r="S601" i="5"/>
  <c r="S602" i="5"/>
  <c r="S604" i="5"/>
  <c r="S606" i="5"/>
  <c r="S313" i="5"/>
  <c r="S429" i="5"/>
  <c r="S442" i="5"/>
  <c r="S323" i="5"/>
  <c r="S418" i="5"/>
  <c r="S239" i="5"/>
  <c r="S588" i="5"/>
  <c r="S139" i="5"/>
  <c r="S219" i="5"/>
  <c r="S520" i="5"/>
  <c r="S471" i="5"/>
  <c r="S179" i="5"/>
  <c r="S295" i="5"/>
  <c r="S175" i="5"/>
  <c r="S275" i="5"/>
  <c r="S595" i="5"/>
  <c r="S495" i="5"/>
  <c r="S211" i="5"/>
  <c r="S187" i="5"/>
  <c r="S365" i="5"/>
  <c r="S590" i="5"/>
  <c r="S438" i="5"/>
  <c r="S364" i="5"/>
  <c r="S402"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338" i="5"/>
  <c r="S369" i="5"/>
  <c r="S203" i="5"/>
  <c r="S422" i="5"/>
  <c r="S107" i="5"/>
  <c r="S167" i="5"/>
  <c r="S307" i="5"/>
  <c r="S207" i="5"/>
  <c r="S287" i="5"/>
  <c r="S474" i="5"/>
  <c r="S235" i="5"/>
  <c r="S528" i="5"/>
  <c r="S333" i="5"/>
  <c r="S305" i="5"/>
  <c r="S457" i="5"/>
  <c r="S385" i="5"/>
  <c r="S533" i="5"/>
  <c r="S329" i="5"/>
  <c r="S261" i="5"/>
  <c r="S586" i="5"/>
  <c r="S155" i="5"/>
  <c r="S123" i="5"/>
  <c r="S259" i="5"/>
  <c r="S553" i="5"/>
  <c r="S508" i="5"/>
  <c r="S200" i="5"/>
  <c r="S521" i="5"/>
  <c r="S280" i="5"/>
  <c r="S564" i="5"/>
  <c r="S327" i="5"/>
  <c r="S446" i="5"/>
  <c r="S480" i="5"/>
  <c r="S199" i="5"/>
  <c r="S366" i="5"/>
  <c r="S267" i="5"/>
  <c r="S591" i="5"/>
  <c r="S437" i="5"/>
  <c r="S390" i="5"/>
  <c r="S449" i="5"/>
  <c r="S183" i="5"/>
  <c r="S188" i="5"/>
  <c r="S441" i="5"/>
  <c r="S135"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459" i="5"/>
  <c r="S292" i="5"/>
  <c r="S264" i="5"/>
  <c r="S560" i="5"/>
  <c r="S311" i="5"/>
  <c r="S279" i="5"/>
  <c r="S421" i="5"/>
  <c r="S573" i="5"/>
  <c r="S260" i="5"/>
  <c r="S504" i="5"/>
  <c r="S345" i="5"/>
  <c r="S465" i="5"/>
  <c r="S426" i="5"/>
  <c r="S151" i="5"/>
  <c r="S263" i="5"/>
  <c r="S517" i="5"/>
  <c r="S243" i="5"/>
  <c r="S523" i="5"/>
  <c r="S319" i="5"/>
  <c r="S405" i="5"/>
  <c r="S358" i="5"/>
  <c r="S505" i="5"/>
  <c r="S250" i="5"/>
  <c r="S242" i="5"/>
  <c r="S315" i="5"/>
  <c r="S389" i="5"/>
  <c r="S304" i="5"/>
  <c r="S394" i="5"/>
  <c r="S608" i="5"/>
  <c r="S574" i="5"/>
  <c r="S496" i="5"/>
  <c r="S433" i="5"/>
  <c r="S162" i="5"/>
  <c r="S171" i="5"/>
  <c r="S210" i="5"/>
  <c r="S473" i="5"/>
  <c r="S584" i="5"/>
  <c r="S582" i="5"/>
  <c r="S147" i="5"/>
  <c r="S587" i="5"/>
  <c r="S488" i="5"/>
  <c r="S592" i="5"/>
  <c r="G64" i="6" a="1"/>
  <c r="F2492" i="5" l="1"/>
  <c r="R2492" i="5"/>
  <c r="G2492" i="5"/>
  <c r="I2492" i="5"/>
  <c r="J2492" i="5"/>
  <c r="E2492" i="5"/>
  <c r="E949" i="5"/>
  <c r="X949" i="5" s="1"/>
  <c r="G949" i="5"/>
  <c r="I949" i="5"/>
  <c r="H949" i="5"/>
  <c r="F949" i="5"/>
  <c r="G2282" i="5"/>
  <c r="E2282" i="5"/>
  <c r="X2282" i="5" s="1"/>
  <c r="F2282" i="5"/>
  <c r="R2282" i="5"/>
  <c r="E2273" i="5"/>
  <c r="X2273" i="5" s="1"/>
  <c r="R2273" i="5"/>
  <c r="I2273" i="5"/>
  <c r="H2273" i="5"/>
  <c r="F2273" i="5"/>
  <c r="G2273" i="5"/>
  <c r="J2273" i="5"/>
  <c r="E2190" i="5"/>
  <c r="X2190" i="5" s="1"/>
  <c r="J2190" i="5"/>
  <c r="I2190" i="5"/>
  <c r="H2190" i="5"/>
  <c r="F2190" i="5"/>
  <c r="G2190" i="5"/>
  <c r="R2190" i="5"/>
  <c r="H1104" i="5"/>
  <c r="R1104" i="5"/>
  <c r="F1104" i="5"/>
  <c r="G1104" i="5"/>
  <c r="J1104" i="5"/>
  <c r="I1104" i="5"/>
  <c r="E1104" i="5"/>
  <c r="X1104" i="5" s="1"/>
  <c r="F2180" i="5"/>
  <c r="G1144" i="5"/>
  <c r="E1144" i="5"/>
  <c r="X1144" i="5" s="1"/>
  <c r="I1144" i="5"/>
  <c r="F1144" i="5"/>
  <c r="R1144" i="5"/>
  <c r="J1144" i="5"/>
  <c r="H1144" i="5"/>
  <c r="J2403" i="5"/>
  <c r="G2403" i="5"/>
  <c r="I2403" i="5"/>
  <c r="H2403" i="5"/>
  <c r="F2403" i="5"/>
  <c r="E2403" i="5"/>
  <c r="X2403" i="5" s="1"/>
  <c r="E1173" i="5"/>
  <c r="X1173" i="5" s="1"/>
  <c r="G1173" i="5"/>
  <c r="F1173" i="5"/>
  <c r="R1173" i="5"/>
  <c r="J1173" i="5"/>
  <c r="H1173" i="5"/>
  <c r="I1173" i="5"/>
  <c r="E1163" i="5"/>
  <c r="X1163" i="5" s="1"/>
  <c r="G1163" i="5"/>
  <c r="J1163" i="5"/>
  <c r="F1163" i="5"/>
  <c r="J1498" i="5"/>
  <c r="R1498" i="5"/>
  <c r="I1498" i="5"/>
  <c r="H1498" i="5"/>
  <c r="F1498" i="5"/>
  <c r="G1498" i="5"/>
  <c r="E1498" i="5"/>
  <c r="X1498" i="5" s="1"/>
  <c r="H547" i="5"/>
  <c r="F547" i="5"/>
  <c r="G547" i="5"/>
  <c r="R547" i="5"/>
  <c r="E547" i="5"/>
  <c r="X547" i="5" s="1"/>
  <c r="J547" i="5"/>
  <c r="I547" i="5"/>
  <c r="R2403" i="5"/>
  <c r="E1559" i="5"/>
  <c r="X1559" i="5" s="1"/>
  <c r="H1559" i="5"/>
  <c r="F1559" i="5"/>
  <c r="R1559" i="5"/>
  <c r="E1919" i="5"/>
  <c r="X1919" i="5" s="1"/>
  <c r="R1919" i="5"/>
  <c r="G1919" i="5"/>
  <c r="I1919" i="5"/>
  <c r="F1919" i="5"/>
  <c r="J1919" i="5"/>
  <c r="H1919" i="5"/>
  <c r="E1839" i="5"/>
  <c r="X1839" i="5" s="1"/>
  <c r="F1839" i="5"/>
  <c r="R1839" i="5"/>
  <c r="G1839" i="5"/>
  <c r="H1839" i="5"/>
  <c r="J1839" i="5"/>
  <c r="I1839" i="5"/>
  <c r="E2165" i="5"/>
  <c r="X2165" i="5" s="1"/>
  <c r="F2165" i="5"/>
  <c r="R2165" i="5"/>
  <c r="J2165" i="5"/>
  <c r="G2165" i="5"/>
  <c r="I2165" i="5"/>
  <c r="R1932" i="5"/>
  <c r="G1932" i="5"/>
  <c r="J1932" i="5"/>
  <c r="I1932" i="5"/>
  <c r="H1932" i="5"/>
  <c r="F1932" i="5"/>
  <c r="E1932" i="5"/>
  <c r="X1932" i="5" s="1"/>
  <c r="J1022" i="5"/>
  <c r="H1022" i="5"/>
  <c r="R1022" i="5"/>
  <c r="F1022" i="5"/>
  <c r="G1022" i="5"/>
  <c r="E1022" i="5"/>
  <c r="X1022" i="5" s="1"/>
  <c r="E1990" i="5"/>
  <c r="X1990" i="5" s="1"/>
  <c r="G1990" i="5"/>
  <c r="R1990" i="5"/>
  <c r="J1990" i="5"/>
  <c r="I1990" i="5"/>
  <c r="F1990" i="5"/>
  <c r="H1990" i="5"/>
  <c r="E1029" i="5"/>
  <c r="X1029" i="5" s="1"/>
  <c r="R1029" i="5"/>
  <c r="G1029" i="5"/>
  <c r="J1029" i="5"/>
  <c r="I1029" i="5"/>
  <c r="H1029" i="5"/>
  <c r="F1029" i="5"/>
  <c r="E2342" i="5"/>
  <c r="X2342" i="5" s="1"/>
  <c r="H2342" i="5"/>
  <c r="F2342" i="5"/>
  <c r="R2342" i="5"/>
  <c r="I2342" i="5"/>
  <c r="G2156" i="5"/>
  <c r="F2156" i="5"/>
  <c r="J2156" i="5"/>
  <c r="I2156" i="5"/>
  <c r="H2156" i="5"/>
  <c r="E2156" i="5"/>
  <c r="X2156" i="5" s="1"/>
  <c r="E920" i="5"/>
  <c r="X920" i="5" s="1"/>
  <c r="G920" i="5"/>
  <c r="J920" i="5"/>
  <c r="R920" i="5"/>
  <c r="F920" i="5"/>
  <c r="H920" i="5"/>
  <c r="T1533" i="5"/>
  <c r="AB1533" i="5"/>
  <c r="S1533" i="5"/>
  <c r="T1209" i="5"/>
  <c r="S1209" i="5"/>
  <c r="AB1209" i="5"/>
  <c r="T1036" i="5"/>
  <c r="AB1036" i="5"/>
  <c r="S1036" i="5"/>
  <c r="E2366" i="5"/>
  <c r="X2366" i="5" s="1"/>
  <c r="R2366" i="5"/>
  <c r="J2366" i="5"/>
  <c r="I2366" i="5"/>
  <c r="F2366" i="5"/>
  <c r="G2366" i="5"/>
  <c r="H2366" i="5"/>
  <c r="J2180" i="5"/>
  <c r="G2180" i="5"/>
  <c r="E2180" i="5"/>
  <c r="X2180" i="5" s="1"/>
  <c r="H2180" i="5"/>
  <c r="G1340" i="5"/>
  <c r="E1340" i="5"/>
  <c r="X1340" i="5" s="1"/>
  <c r="I1340" i="5"/>
  <c r="R1340" i="5"/>
  <c r="F1340" i="5"/>
  <c r="H1340" i="5"/>
  <c r="H1163" i="5"/>
  <c r="R2484" i="5"/>
  <c r="G2484" i="5"/>
  <c r="F2484" i="5"/>
  <c r="E2484" i="5"/>
  <c r="X2484" i="5" s="1"/>
  <c r="I2484" i="5"/>
  <c r="E2139" i="5"/>
  <c r="X2139" i="5" s="1"/>
  <c r="R2139" i="5"/>
  <c r="J2139" i="5"/>
  <c r="H2139" i="5"/>
  <c r="G2139" i="5"/>
  <c r="I2139" i="5"/>
  <c r="F1707" i="5"/>
  <c r="I1707" i="5"/>
  <c r="R1707" i="5"/>
  <c r="J1707" i="5"/>
  <c r="G1707" i="5"/>
  <c r="E1707" i="5"/>
  <c r="X1707" i="5" s="1"/>
  <c r="H1707" i="5"/>
  <c r="R883" i="5"/>
  <c r="E883" i="5"/>
  <c r="X883" i="5" s="1"/>
  <c r="H883" i="5"/>
  <c r="I883" i="5"/>
  <c r="G2460" i="5"/>
  <c r="I2460" i="5"/>
  <c r="R2376" i="5"/>
  <c r="G2376" i="5"/>
  <c r="E2349" i="5"/>
  <c r="X2349" i="5" s="1"/>
  <c r="G2349" i="5"/>
  <c r="J2349" i="5"/>
  <c r="H2349" i="5"/>
  <c r="F2349" i="5"/>
  <c r="I2349" i="5"/>
  <c r="H2172" i="5"/>
  <c r="I2172" i="5"/>
  <c r="J2172" i="5"/>
  <c r="F2172" i="5"/>
  <c r="G2157" i="5"/>
  <c r="H2157" i="5"/>
  <c r="E2148" i="5"/>
  <c r="X2148" i="5" s="1"/>
  <c r="H2148" i="5"/>
  <c r="G2148" i="5"/>
  <c r="E2129" i="5"/>
  <c r="X2129" i="5" s="1"/>
  <c r="I2129" i="5"/>
  <c r="G2129" i="5"/>
  <c r="H2129" i="5"/>
  <c r="E1942" i="5"/>
  <c r="X1942" i="5" s="1"/>
  <c r="R1942" i="5"/>
  <c r="J1942" i="5"/>
  <c r="I1942" i="5"/>
  <c r="F1926" i="5"/>
  <c r="G1926" i="5"/>
  <c r="I1926" i="5"/>
  <c r="E1820" i="5"/>
  <c r="X1820" i="5" s="1"/>
  <c r="G1820" i="5"/>
  <c r="E1452" i="5"/>
  <c r="X1452" i="5" s="1"/>
  <c r="G1452" i="5"/>
  <c r="I1452" i="5"/>
  <c r="E1377" i="5"/>
  <c r="X1377" i="5" s="1"/>
  <c r="F1377" i="5"/>
  <c r="R1377" i="5"/>
  <c r="E1365" i="5"/>
  <c r="X1365" i="5" s="1"/>
  <c r="G1365" i="5"/>
  <c r="R1365" i="5"/>
  <c r="J1365" i="5"/>
  <c r="I1365" i="5"/>
  <c r="H1365" i="5"/>
  <c r="G1065" i="5"/>
  <c r="R1065" i="5"/>
  <c r="J1065" i="5"/>
  <c r="G1053" i="5"/>
  <c r="R1053" i="5"/>
  <c r="J1053" i="5"/>
  <c r="I1053" i="5"/>
  <c r="H1044" i="5"/>
  <c r="R1044" i="5"/>
  <c r="J1044" i="5"/>
  <c r="I1044" i="5"/>
  <c r="G1044" i="5"/>
  <c r="F1044" i="5"/>
  <c r="R1037" i="5"/>
  <c r="H1037" i="5"/>
  <c r="F1037" i="5"/>
  <c r="J1037" i="5"/>
  <c r="E1021" i="5"/>
  <c r="X1021" i="5" s="1"/>
  <c r="G1021" i="5"/>
  <c r="H1021" i="5"/>
  <c r="F1021" i="5"/>
  <c r="G697" i="5"/>
  <c r="R697" i="5"/>
  <c r="J697" i="5"/>
  <c r="I697" i="5"/>
  <c r="F697" i="5"/>
  <c r="E644" i="5"/>
  <c r="X644" i="5" s="1"/>
  <c r="G644" i="5"/>
  <c r="I644" i="5"/>
  <c r="H644" i="5"/>
  <c r="F644" i="5"/>
  <c r="T837" i="5"/>
  <c r="S837" i="5"/>
  <c r="AB837" i="5"/>
  <c r="T748" i="5"/>
  <c r="AB748" i="5"/>
  <c r="H2376" i="5"/>
  <c r="H1917" i="5"/>
  <c r="F1096" i="5"/>
  <c r="J1670" i="5"/>
  <c r="I1810" i="5"/>
  <c r="J1452" i="5"/>
  <c r="S748" i="5"/>
  <c r="E2476" i="5"/>
  <c r="X2476" i="5" s="1"/>
  <c r="G2476" i="5"/>
  <c r="H2476" i="5"/>
  <c r="E2430" i="5"/>
  <c r="X2430" i="5" s="1"/>
  <c r="I2430" i="5"/>
  <c r="H2430" i="5"/>
  <c r="F2430" i="5"/>
  <c r="G2430" i="5"/>
  <c r="E2218" i="5"/>
  <c r="X2218" i="5" s="1"/>
  <c r="I2218" i="5"/>
  <c r="F2218" i="5"/>
  <c r="E2171" i="5"/>
  <c r="X2171" i="5" s="1"/>
  <c r="J2171" i="5"/>
  <c r="I2171" i="5"/>
  <c r="H2171" i="5"/>
  <c r="G2171" i="5"/>
  <c r="F2171" i="5"/>
  <c r="G2164" i="5"/>
  <c r="R2164" i="5"/>
  <c r="I2164" i="5"/>
  <c r="H2164" i="5"/>
  <c r="F2164" i="5"/>
  <c r="E1941" i="5"/>
  <c r="X1941" i="5" s="1"/>
  <c r="J1941" i="5"/>
  <c r="G1941" i="5"/>
  <c r="E1925" i="5"/>
  <c r="X1925" i="5" s="1"/>
  <c r="J1925" i="5"/>
  <c r="G1925" i="5"/>
  <c r="G1918" i="5"/>
  <c r="H1918" i="5"/>
  <c r="E1481" i="5"/>
  <c r="X1481" i="5" s="1"/>
  <c r="F1481" i="5"/>
  <c r="J1481" i="5"/>
  <c r="G1481" i="5"/>
  <c r="I1481" i="5"/>
  <c r="E1461" i="5"/>
  <c r="X1461" i="5" s="1"/>
  <c r="I1461" i="5"/>
  <c r="G1461" i="5"/>
  <c r="H1461" i="5"/>
  <c r="J1461" i="5"/>
  <c r="R1461" i="5"/>
  <c r="E1164" i="5"/>
  <c r="X1164" i="5" s="1"/>
  <c r="R1164" i="5"/>
  <c r="J1164" i="5"/>
  <c r="E1052" i="5"/>
  <c r="X1052" i="5" s="1"/>
  <c r="G1052" i="5"/>
  <c r="R1052" i="5"/>
  <c r="J1052" i="5"/>
  <c r="I1052" i="5"/>
  <c r="G706" i="5"/>
  <c r="I706" i="5"/>
  <c r="R706" i="5"/>
  <c r="E665" i="5"/>
  <c r="X665" i="5" s="1"/>
  <c r="J665" i="5"/>
  <c r="G665" i="5"/>
  <c r="H665" i="5"/>
  <c r="I665" i="5"/>
  <c r="R665" i="5"/>
  <c r="F665" i="5"/>
  <c r="E643" i="5"/>
  <c r="X643" i="5" s="1"/>
  <c r="G643" i="5"/>
  <c r="J643" i="5"/>
  <c r="H643" i="5"/>
  <c r="F643" i="5"/>
  <c r="I643" i="5"/>
  <c r="R643" i="5"/>
  <c r="T891" i="5"/>
  <c r="AB891" i="5"/>
  <c r="S891" i="5"/>
  <c r="T850" i="5"/>
  <c r="S850" i="5"/>
  <c r="T218" i="5"/>
  <c r="S218" i="5"/>
  <c r="AB218" i="5"/>
  <c r="T142" i="5"/>
  <c r="S142" i="5"/>
  <c r="F1950" i="5"/>
  <c r="R644" i="5"/>
  <c r="J2411" i="5"/>
  <c r="F2129" i="5"/>
  <c r="F2157" i="5"/>
  <c r="I2148" i="5"/>
  <c r="R1926" i="5"/>
  <c r="F1942" i="5"/>
  <c r="F2460" i="5"/>
  <c r="H1053" i="5"/>
  <c r="G1377" i="5"/>
  <c r="G2008" i="5"/>
  <c r="J2008" i="5"/>
  <c r="H2008" i="5"/>
  <c r="E2008" i="5"/>
  <c r="X2008" i="5" s="1"/>
  <c r="R2008" i="5"/>
  <c r="G1744" i="5"/>
  <c r="E1744" i="5"/>
  <c r="X1744" i="5" s="1"/>
  <c r="J1744" i="5"/>
  <c r="I1744" i="5"/>
  <c r="E1694" i="5"/>
  <c r="X1694" i="5" s="1"/>
  <c r="G1694" i="5"/>
  <c r="E1557" i="5"/>
  <c r="X1557" i="5" s="1"/>
  <c r="G1557" i="5"/>
  <c r="G1172" i="5"/>
  <c r="R1172" i="5"/>
  <c r="I1172" i="5"/>
  <c r="G2417" i="5"/>
  <c r="J2417" i="5"/>
  <c r="I2417" i="5"/>
  <c r="H2417" i="5"/>
  <c r="E2417" i="5"/>
  <c r="X2417" i="5" s="1"/>
  <c r="E2321" i="5"/>
  <c r="X2321" i="5" s="1"/>
  <c r="H2321" i="5"/>
  <c r="G2321" i="5"/>
  <c r="E2177" i="5"/>
  <c r="X2177" i="5" s="1"/>
  <c r="J2177" i="5"/>
  <c r="R2177" i="5"/>
  <c r="G2177" i="5"/>
  <c r="E1937" i="5"/>
  <c r="X1937" i="5" s="1"/>
  <c r="G1937" i="5"/>
  <c r="G1889" i="5"/>
  <c r="E1745" i="5"/>
  <c r="X1745" i="5" s="1"/>
  <c r="H1745" i="5"/>
  <c r="F1745" i="5"/>
  <c r="E1685" i="5"/>
  <c r="X1685" i="5" s="1"/>
  <c r="G1685" i="5"/>
  <c r="E1541" i="5"/>
  <c r="X1541" i="5" s="1"/>
  <c r="G1541" i="5"/>
  <c r="H1541" i="5"/>
  <c r="E1505" i="5"/>
  <c r="X1505" i="5" s="1"/>
  <c r="R1505" i="5"/>
  <c r="H1505" i="5"/>
  <c r="J1505" i="5"/>
  <c r="E1157" i="5"/>
  <c r="X1157" i="5" s="1"/>
  <c r="R1157" i="5"/>
  <c r="J1157" i="5"/>
  <c r="I1157" i="5"/>
  <c r="G1157" i="5"/>
  <c r="E1109" i="5"/>
  <c r="X1109" i="5" s="1"/>
  <c r="F1109" i="5"/>
  <c r="H1109" i="5"/>
  <c r="I1109" i="5"/>
  <c r="R1109" i="5"/>
  <c r="E953" i="5"/>
  <c r="X953" i="5" s="1"/>
  <c r="R953" i="5"/>
  <c r="H953" i="5"/>
  <c r="I941" i="5"/>
  <c r="R941" i="5"/>
  <c r="E941" i="5"/>
  <c r="X941" i="5" s="1"/>
  <c r="J941" i="5"/>
  <c r="E689" i="5"/>
  <c r="X689" i="5" s="1"/>
  <c r="G689" i="5"/>
  <c r="F689" i="5"/>
  <c r="E521" i="5"/>
  <c r="X521" i="5" s="1"/>
  <c r="I521" i="5"/>
  <c r="H521" i="5"/>
  <c r="J521" i="5"/>
  <c r="G521" i="5"/>
  <c r="AB1593" i="5"/>
  <c r="T1593" i="5"/>
  <c r="T910" i="5"/>
  <c r="S910" i="5"/>
  <c r="AB910" i="5"/>
  <c r="T277" i="5"/>
  <c r="AB277" i="5"/>
  <c r="T267" i="5"/>
  <c r="AB267" i="5"/>
  <c r="T182" i="5"/>
  <c r="S182" i="5"/>
  <c r="E1989" i="5"/>
  <c r="X1989" i="5" s="1"/>
  <c r="G1989" i="5"/>
  <c r="F1978" i="5"/>
  <c r="G1978" i="5"/>
  <c r="J1940" i="5"/>
  <c r="I1940" i="5"/>
  <c r="H1940" i="5"/>
  <c r="G1940" i="5"/>
  <c r="E1931" i="5"/>
  <c r="X1931" i="5" s="1"/>
  <c r="H1931" i="5"/>
  <c r="I1931" i="5"/>
  <c r="F1931" i="5"/>
  <c r="R1931" i="5"/>
  <c r="J1931" i="5"/>
  <c r="G1924" i="5"/>
  <c r="H1924" i="5"/>
  <c r="F1924" i="5"/>
  <c r="J1924" i="5"/>
  <c r="E1908" i="5"/>
  <c r="X1908" i="5" s="1"/>
  <c r="G1908" i="5"/>
  <c r="F1908" i="5"/>
  <c r="J1908" i="5"/>
  <c r="I1908" i="5"/>
  <c r="G1725" i="5"/>
  <c r="E1725" i="5"/>
  <c r="X1725" i="5" s="1"/>
  <c r="E1716" i="5"/>
  <c r="X1716" i="5" s="1"/>
  <c r="G1716" i="5"/>
  <c r="H1716" i="5"/>
  <c r="E1558" i="5"/>
  <c r="X1558" i="5" s="1"/>
  <c r="G1558" i="5"/>
  <c r="E1182" i="5"/>
  <c r="X1182" i="5" s="1"/>
  <c r="H1182" i="5"/>
  <c r="I1182" i="5"/>
  <c r="G1134" i="5"/>
  <c r="H1134" i="5"/>
  <c r="S897" i="5"/>
  <c r="T897" i="5"/>
  <c r="T856" i="5"/>
  <c r="S856" i="5"/>
  <c r="F1182" i="5"/>
  <c r="H1377" i="5"/>
  <c r="J2477" i="5"/>
  <c r="H1950" i="5"/>
  <c r="J2422" i="5"/>
  <c r="J1096" i="5"/>
  <c r="I1377" i="5"/>
  <c r="R2411" i="5"/>
  <c r="J2148" i="5"/>
  <c r="H1942" i="5"/>
  <c r="R1548" i="5"/>
  <c r="J689" i="5"/>
  <c r="AB150" i="5"/>
  <c r="R2460" i="5"/>
  <c r="G2172" i="5"/>
  <c r="G1670" i="5"/>
  <c r="G2307" i="5"/>
  <c r="R2307" i="5"/>
  <c r="E2307" i="5"/>
  <c r="X2307" i="5" s="1"/>
  <c r="F2307" i="5"/>
  <c r="J2307" i="5"/>
  <c r="E2297" i="5"/>
  <c r="X2297" i="5" s="1"/>
  <c r="J2297" i="5"/>
  <c r="H2297" i="5"/>
  <c r="F2297" i="5"/>
  <c r="I2289" i="5"/>
  <c r="J2289" i="5"/>
  <c r="H2289" i="5"/>
  <c r="F2289" i="5"/>
  <c r="G2289" i="5"/>
  <c r="J1998" i="5"/>
  <c r="I1998" i="5"/>
  <c r="H1998" i="5"/>
  <c r="F1998" i="5"/>
  <c r="R1998" i="5"/>
  <c r="G1998" i="5"/>
  <c r="E1967" i="5"/>
  <c r="X1967" i="5" s="1"/>
  <c r="H1967" i="5"/>
  <c r="J1967" i="5"/>
  <c r="I1967" i="5"/>
  <c r="G1967" i="5"/>
  <c r="E1743" i="5"/>
  <c r="X1743" i="5" s="1"/>
  <c r="I1743" i="5"/>
  <c r="R1743" i="5"/>
  <c r="J1743" i="5"/>
  <c r="H1743" i="5"/>
  <c r="F1724" i="5"/>
  <c r="J1724" i="5"/>
  <c r="E1677" i="5"/>
  <c r="X1677" i="5" s="1"/>
  <c r="J1677" i="5"/>
  <c r="E1547" i="5"/>
  <c r="X1547" i="5" s="1"/>
  <c r="R1547" i="5"/>
  <c r="H1274" i="5"/>
  <c r="R1274" i="5"/>
  <c r="J1274" i="5"/>
  <c r="E1274" i="5"/>
  <c r="X1274" i="5" s="1"/>
  <c r="E111" i="5"/>
  <c r="X111" i="5" s="1"/>
  <c r="G111" i="5"/>
  <c r="J111" i="5"/>
  <c r="T2412" i="5"/>
  <c r="S2412" i="5"/>
  <c r="AB2412" i="5"/>
  <c r="T1138" i="5"/>
  <c r="AB1138" i="5"/>
  <c r="S1138" i="5"/>
  <c r="R2477" i="5"/>
  <c r="I1950" i="5"/>
  <c r="R2422" i="5"/>
  <c r="F1989" i="5"/>
  <c r="R1820" i="5"/>
  <c r="R2148" i="5"/>
  <c r="I1910" i="5"/>
  <c r="I1037" i="5"/>
  <c r="R689" i="5"/>
  <c r="I2157" i="5"/>
  <c r="R2157" i="5"/>
  <c r="G1931" i="5"/>
  <c r="G1910" i="5"/>
  <c r="G1810" i="5"/>
  <c r="E2016" i="5"/>
  <c r="X2016" i="5" s="1"/>
  <c r="J2016" i="5"/>
  <c r="R2016" i="5"/>
  <c r="G2016" i="5"/>
  <c r="I2016" i="5"/>
  <c r="H2016" i="5"/>
  <c r="F2016" i="5"/>
  <c r="E1646" i="5"/>
  <c r="X1646" i="5" s="1"/>
  <c r="G1646" i="5"/>
  <c r="E1637" i="5"/>
  <c r="X1637" i="5" s="1"/>
  <c r="G1637" i="5"/>
  <c r="G1628" i="5"/>
  <c r="I1628" i="5"/>
  <c r="H1628" i="5"/>
  <c r="F1628" i="5"/>
  <c r="E1620" i="5"/>
  <c r="X1620" i="5" s="1"/>
  <c r="J1620" i="5"/>
  <c r="F1620" i="5"/>
  <c r="I1620" i="5"/>
  <c r="G1620" i="5"/>
  <c r="G1611" i="5"/>
  <c r="R1611" i="5"/>
  <c r="J1611" i="5"/>
  <c r="I1611" i="5"/>
  <c r="E1574" i="5"/>
  <c r="X1574" i="5" s="1"/>
  <c r="G1556" i="5"/>
  <c r="F1556" i="5"/>
  <c r="I1556" i="5"/>
  <c r="E1301" i="5"/>
  <c r="X1301" i="5" s="1"/>
  <c r="J1301" i="5"/>
  <c r="I1301" i="5"/>
  <c r="H1301" i="5"/>
  <c r="G1301" i="5"/>
  <c r="G1192" i="5"/>
  <c r="E1192" i="5"/>
  <c r="X1192" i="5" s="1"/>
  <c r="F1192" i="5"/>
  <c r="E501" i="5"/>
  <c r="X501" i="5" s="1"/>
  <c r="G501" i="5"/>
  <c r="G124" i="5"/>
  <c r="E124" i="5"/>
  <c r="X124" i="5" s="1"/>
  <c r="H124" i="5"/>
  <c r="F124" i="5"/>
  <c r="R124" i="5"/>
  <c r="T2428" i="5"/>
  <c r="S2428" i="5"/>
  <c r="T1990" i="5"/>
  <c r="AB1990" i="5"/>
  <c r="T1881" i="5"/>
  <c r="S1881" i="5"/>
  <c r="T1816" i="5"/>
  <c r="AB1816" i="5"/>
  <c r="S1599" i="5"/>
  <c r="AB1599" i="5"/>
  <c r="T1389" i="5"/>
  <c r="AB1389" i="5"/>
  <c r="F2477" i="5"/>
  <c r="F1820" i="5"/>
  <c r="J1810" i="5"/>
  <c r="F1889" i="5"/>
  <c r="H1978" i="5"/>
  <c r="H1910" i="5"/>
  <c r="I1021" i="5"/>
  <c r="H697" i="5"/>
  <c r="H689" i="5"/>
  <c r="H2460" i="5"/>
  <c r="J1889" i="5"/>
  <c r="E2388" i="5"/>
  <c r="X2388" i="5" s="1"/>
  <c r="I2388" i="5"/>
  <c r="G2388" i="5"/>
  <c r="H2388" i="5"/>
  <c r="F2388" i="5"/>
  <c r="E2334" i="5"/>
  <c r="X2334" i="5" s="1"/>
  <c r="G2334" i="5"/>
  <c r="E2324" i="5"/>
  <c r="X2324" i="5" s="1"/>
  <c r="H2324" i="5"/>
  <c r="G2324" i="5"/>
  <c r="E2069" i="5"/>
  <c r="X2069" i="5" s="1"/>
  <c r="F2069" i="5"/>
  <c r="R2069" i="5"/>
  <c r="J2069" i="5"/>
  <c r="E1761" i="5"/>
  <c r="X1761" i="5" s="1"/>
  <c r="G1732" i="5"/>
  <c r="E1732" i="5"/>
  <c r="X1732" i="5" s="1"/>
  <c r="R1732" i="5"/>
  <c r="H1732" i="5"/>
  <c r="F1732" i="5"/>
  <c r="G1582" i="5"/>
  <c r="I1582" i="5"/>
  <c r="G1312" i="5"/>
  <c r="E1312" i="5"/>
  <c r="X1312" i="5" s="1"/>
  <c r="F1312" i="5"/>
  <c r="R1312" i="5"/>
  <c r="I1312" i="5"/>
  <c r="J1312" i="5"/>
  <c r="E551" i="5"/>
  <c r="X551" i="5" s="1"/>
  <c r="G551" i="5"/>
  <c r="J551" i="5"/>
  <c r="F551" i="5"/>
  <c r="R551" i="5"/>
  <c r="H551" i="5"/>
  <c r="I551" i="5"/>
  <c r="G376" i="5"/>
  <c r="E376" i="5"/>
  <c r="X376" i="5" s="1"/>
  <c r="F376" i="5"/>
  <c r="I376" i="5"/>
  <c r="R376" i="5"/>
  <c r="J376" i="5"/>
  <c r="H376" i="5"/>
  <c r="E350" i="5"/>
  <c r="X350" i="5" s="1"/>
  <c r="I350" i="5"/>
  <c r="F350" i="5"/>
  <c r="H350" i="5"/>
  <c r="I339" i="5"/>
  <c r="H339" i="5"/>
  <c r="F339" i="5"/>
  <c r="T2495" i="5"/>
  <c r="S2495" i="5"/>
  <c r="T2109" i="5"/>
  <c r="S2109" i="5"/>
  <c r="AB2109" i="5"/>
  <c r="T2026" i="5"/>
  <c r="S2026" i="5"/>
  <c r="AB2026" i="5"/>
  <c r="I1096" i="5"/>
  <c r="H1989" i="5"/>
  <c r="I2477" i="5"/>
  <c r="R1950" i="5"/>
  <c r="H2422" i="5"/>
  <c r="I1989" i="5"/>
  <c r="H1820" i="5"/>
  <c r="H1810" i="5"/>
  <c r="I1889" i="5"/>
  <c r="I1978" i="5"/>
  <c r="J1910" i="5"/>
  <c r="R1716" i="5"/>
  <c r="J1021" i="5"/>
  <c r="I1924" i="5"/>
  <c r="H1752" i="5"/>
  <c r="G825" i="5"/>
  <c r="E2386" i="5"/>
  <c r="X2386" i="5" s="1"/>
  <c r="I2352" i="5"/>
  <c r="G2352" i="5"/>
  <c r="F2314" i="5"/>
  <c r="R2314" i="5"/>
  <c r="H2314" i="5"/>
  <c r="I2314" i="5"/>
  <c r="E2087" i="5"/>
  <c r="X2087" i="5" s="1"/>
  <c r="G2087" i="5"/>
  <c r="J2087" i="5"/>
  <c r="I2087" i="5"/>
  <c r="H2087" i="5"/>
  <c r="G1864" i="5"/>
  <c r="I1864" i="5"/>
  <c r="E1864" i="5"/>
  <c r="X1864" i="5" s="1"/>
  <c r="R1431" i="5"/>
  <c r="I1431" i="5"/>
  <c r="G1431" i="5"/>
  <c r="J1431" i="5"/>
  <c r="E1431" i="5"/>
  <c r="X1431" i="5" s="1"/>
  <c r="F1431" i="5"/>
  <c r="E1391" i="5"/>
  <c r="X1391" i="5" s="1"/>
  <c r="I1391" i="5"/>
  <c r="H1391" i="5"/>
  <c r="E1332" i="5"/>
  <c r="X1332" i="5" s="1"/>
  <c r="R1332" i="5"/>
  <c r="J1332" i="5"/>
  <c r="G1332" i="5"/>
  <c r="E1311" i="5"/>
  <c r="X1311" i="5" s="1"/>
  <c r="I1311" i="5"/>
  <c r="F1311" i="5"/>
  <c r="H1311" i="5"/>
  <c r="G1311" i="5"/>
  <c r="R529" i="5"/>
  <c r="F529" i="5"/>
  <c r="I529" i="5"/>
  <c r="H529" i="5"/>
  <c r="G529" i="5"/>
  <c r="G500" i="5"/>
  <c r="F500" i="5"/>
  <c r="R500" i="5"/>
  <c r="H500" i="5"/>
  <c r="J500" i="5"/>
  <c r="I475" i="5"/>
  <c r="R475" i="5"/>
  <c r="F475" i="5"/>
  <c r="G475" i="5"/>
  <c r="J475" i="5"/>
  <c r="H475" i="5"/>
  <c r="E464" i="5"/>
  <c r="X464" i="5" s="1"/>
  <c r="F464" i="5"/>
  <c r="R464" i="5"/>
  <c r="E338" i="5"/>
  <c r="X338" i="5" s="1"/>
  <c r="R338" i="5"/>
  <c r="G208" i="5"/>
  <c r="I208" i="5"/>
  <c r="E208" i="5"/>
  <c r="X208" i="5" s="1"/>
  <c r="R208" i="5"/>
  <c r="H208" i="5"/>
  <c r="E148" i="5"/>
  <c r="X148" i="5" s="1"/>
  <c r="G148" i="5"/>
  <c r="F148" i="5"/>
  <c r="H148" i="5"/>
  <c r="T2305" i="5"/>
  <c r="AB2305" i="5"/>
  <c r="T2116" i="5"/>
  <c r="AB2116" i="5"/>
  <c r="T134" i="5"/>
  <c r="S134" i="5"/>
  <c r="AB134" i="5"/>
  <c r="F2422" i="5"/>
  <c r="S150" i="5"/>
  <c r="J1989" i="5"/>
  <c r="J1558" i="5"/>
  <c r="J1820" i="5"/>
  <c r="J1978" i="5"/>
  <c r="R1910" i="5"/>
  <c r="R1021" i="5"/>
  <c r="R2129" i="5"/>
  <c r="R1924" i="5"/>
  <c r="H1065" i="5"/>
  <c r="G1548" i="5"/>
  <c r="G2404" i="5"/>
  <c r="E2404" i="5"/>
  <c r="X2404" i="5" s="1"/>
  <c r="I2404" i="5"/>
  <c r="G2396" i="5"/>
  <c r="R2396" i="5"/>
  <c r="G2368" i="5"/>
  <c r="I2368" i="5"/>
  <c r="R2368" i="5"/>
  <c r="I2150" i="5"/>
  <c r="H2150" i="5"/>
  <c r="E2150" i="5"/>
  <c r="X2150" i="5" s="1"/>
  <c r="E2123" i="5"/>
  <c r="X2123" i="5" s="1"/>
  <c r="I2123" i="5"/>
  <c r="H2123" i="5"/>
  <c r="R2123" i="5"/>
  <c r="E2105" i="5"/>
  <c r="X2105" i="5" s="1"/>
  <c r="F2105" i="5"/>
  <c r="I2105" i="5"/>
  <c r="H2105" i="5"/>
  <c r="G1872" i="5"/>
  <c r="E1872" i="5"/>
  <c r="X1872" i="5" s="1"/>
  <c r="F1872" i="5"/>
  <c r="J1752" i="5"/>
  <c r="G1752" i="5"/>
  <c r="F1752" i="5"/>
  <c r="F1438" i="5"/>
  <c r="J1438" i="5"/>
  <c r="H1438" i="5"/>
  <c r="R1438" i="5"/>
  <c r="E1438" i="5"/>
  <c r="X1438" i="5" s="1"/>
  <c r="G1438" i="5"/>
  <c r="G1341" i="5"/>
  <c r="E1341" i="5"/>
  <c r="X1341" i="5" s="1"/>
  <c r="J1341" i="5"/>
  <c r="E1310" i="5"/>
  <c r="X1310" i="5" s="1"/>
  <c r="G1310" i="5"/>
  <c r="F1310" i="5"/>
  <c r="E884" i="5"/>
  <c r="X884" i="5" s="1"/>
  <c r="I884" i="5"/>
  <c r="R884" i="5"/>
  <c r="J884" i="5"/>
  <c r="E835" i="5"/>
  <c r="X835" i="5" s="1"/>
  <c r="I835" i="5"/>
  <c r="F835" i="5"/>
  <c r="G835" i="5"/>
  <c r="F806" i="5"/>
  <c r="R806" i="5"/>
  <c r="G806" i="5"/>
  <c r="G539" i="5"/>
  <c r="J539" i="5"/>
  <c r="R539" i="5"/>
  <c r="F539" i="5"/>
  <c r="H539" i="5"/>
  <c r="E219" i="5"/>
  <c r="X219" i="5" s="1"/>
  <c r="J219" i="5"/>
  <c r="I219" i="5"/>
  <c r="H219" i="5"/>
  <c r="F219" i="5"/>
  <c r="E207" i="5"/>
  <c r="X207" i="5" s="1"/>
  <c r="F207" i="5"/>
  <c r="I207" i="5"/>
  <c r="R207" i="5"/>
  <c r="I134" i="5"/>
  <c r="H134" i="5"/>
  <c r="F134" i="5"/>
  <c r="R134" i="5"/>
  <c r="J134" i="5"/>
  <c r="E2412" i="5"/>
  <c r="X2412" i="5" s="1"/>
  <c r="G2412" i="5"/>
  <c r="H2412" i="5"/>
  <c r="R2412" i="5"/>
  <c r="E2364" i="5"/>
  <c r="X2364" i="5" s="1"/>
  <c r="R2364" i="5"/>
  <c r="H2364" i="5"/>
  <c r="I2364" i="5"/>
  <c r="J2364" i="5"/>
  <c r="E2232" i="5"/>
  <c r="X2232" i="5" s="1"/>
  <c r="F2232" i="5"/>
  <c r="G2232" i="5"/>
  <c r="E2208" i="5"/>
  <c r="X2208" i="5" s="1"/>
  <c r="G2208" i="5"/>
  <c r="J2208" i="5"/>
  <c r="E2088" i="5"/>
  <c r="X2088" i="5" s="1"/>
  <c r="J2088" i="5"/>
  <c r="G2088" i="5"/>
  <c r="R2088" i="5"/>
  <c r="E1968" i="5"/>
  <c r="X1968" i="5" s="1"/>
  <c r="F1968" i="5"/>
  <c r="G1968" i="5"/>
  <c r="E1812" i="5"/>
  <c r="X1812" i="5" s="1"/>
  <c r="G1812" i="5"/>
  <c r="R1812" i="5"/>
  <c r="J1812" i="5"/>
  <c r="I1812" i="5"/>
  <c r="H1812" i="5"/>
  <c r="F1812" i="5"/>
  <c r="E1536" i="5"/>
  <c r="X1536" i="5" s="1"/>
  <c r="G1536" i="5"/>
  <c r="R1536" i="5"/>
  <c r="J1536" i="5"/>
  <c r="H1536" i="5"/>
  <c r="E1512" i="5"/>
  <c r="X1512" i="5" s="1"/>
  <c r="I1512" i="5"/>
  <c r="F1512" i="5"/>
  <c r="H1512" i="5"/>
  <c r="E1308" i="5"/>
  <c r="X1308" i="5" s="1"/>
  <c r="G1308" i="5"/>
  <c r="J1308" i="5"/>
  <c r="H1308" i="5"/>
  <c r="E1284" i="5"/>
  <c r="X1284" i="5" s="1"/>
  <c r="G1284" i="5"/>
  <c r="E1152" i="5"/>
  <c r="X1152" i="5" s="1"/>
  <c r="I1152" i="5"/>
  <c r="H1152" i="5"/>
  <c r="F1152" i="5"/>
  <c r="G1152" i="5"/>
  <c r="J1950" i="5"/>
  <c r="I2376" i="5"/>
  <c r="J1917" i="5"/>
  <c r="R1989" i="5"/>
  <c r="R1558" i="5"/>
  <c r="I1820" i="5"/>
  <c r="R1725" i="5"/>
  <c r="F1670" i="5"/>
  <c r="R1978" i="5"/>
  <c r="F1452" i="5"/>
  <c r="H1889" i="5"/>
  <c r="H1172" i="5"/>
  <c r="AB897" i="5"/>
  <c r="H1908" i="5"/>
  <c r="G2364" i="5"/>
  <c r="G1512" i="5"/>
  <c r="G941" i="5"/>
  <c r="G884" i="5"/>
  <c r="G134" i="5"/>
  <c r="F2469" i="5"/>
  <c r="R2469" i="5"/>
  <c r="E2367" i="5"/>
  <c r="X2367" i="5" s="1"/>
  <c r="R2367" i="5"/>
  <c r="J2367" i="5"/>
  <c r="I2367" i="5"/>
  <c r="H2367" i="5"/>
  <c r="G2367" i="5"/>
  <c r="E2158" i="5"/>
  <c r="X2158" i="5" s="1"/>
  <c r="G2158" i="5"/>
  <c r="G1911" i="5"/>
  <c r="F1911" i="5"/>
  <c r="E1911" i="5"/>
  <c r="X1911" i="5" s="1"/>
  <c r="R1911" i="5"/>
  <c r="G1080" i="5"/>
  <c r="H1080" i="5"/>
  <c r="R1080" i="5"/>
  <c r="F1080" i="5"/>
  <c r="E1080" i="5"/>
  <c r="X1080" i="5" s="1"/>
  <c r="E1066" i="5"/>
  <c r="X1066" i="5" s="1"/>
  <c r="G1066" i="5"/>
  <c r="F1066" i="5"/>
  <c r="I1066" i="5"/>
  <c r="E1055" i="5"/>
  <c r="X1055" i="5" s="1"/>
  <c r="G1055" i="5"/>
  <c r="H1055" i="5"/>
  <c r="F1055" i="5"/>
  <c r="R1055" i="5"/>
  <c r="I1055" i="5"/>
  <c r="E1030" i="5"/>
  <c r="X1030" i="5" s="1"/>
  <c r="J1030" i="5"/>
  <c r="H1030" i="5"/>
  <c r="R1030" i="5"/>
  <c r="G1030" i="5"/>
  <c r="F1030" i="5"/>
  <c r="E935" i="5"/>
  <c r="X935" i="5" s="1"/>
  <c r="H935" i="5"/>
  <c r="J935" i="5"/>
  <c r="I935" i="5"/>
  <c r="F935" i="5"/>
  <c r="G935" i="5"/>
  <c r="E815" i="5"/>
  <c r="X815" i="5" s="1"/>
  <c r="G815" i="5"/>
  <c r="R815" i="5"/>
  <c r="F815" i="5"/>
  <c r="I815" i="5"/>
  <c r="H815" i="5"/>
  <c r="E794" i="5"/>
  <c r="X794" i="5" s="1"/>
  <c r="J794" i="5"/>
  <c r="F794" i="5"/>
  <c r="G794" i="5"/>
  <c r="E583" i="5"/>
  <c r="X583" i="5" s="1"/>
  <c r="R583" i="5"/>
  <c r="G583" i="5"/>
  <c r="F583" i="5"/>
  <c r="J509" i="5"/>
  <c r="G509" i="5"/>
  <c r="I509" i="5"/>
  <c r="G2500" i="5"/>
  <c r="E2500" i="5"/>
  <c r="G2392" i="5"/>
  <c r="E2392" i="5"/>
  <c r="X2392" i="5" s="1"/>
  <c r="I2392" i="5"/>
  <c r="E2254" i="5"/>
  <c r="X2254" i="5" s="1"/>
  <c r="F2254" i="5"/>
  <c r="G2254" i="5"/>
  <c r="E2207" i="5"/>
  <c r="X2207" i="5" s="1"/>
  <c r="G2207" i="5"/>
  <c r="E2198" i="5"/>
  <c r="X2198" i="5" s="1"/>
  <c r="R2198" i="5"/>
  <c r="H2198" i="5"/>
  <c r="J2198" i="5"/>
  <c r="G2198" i="5"/>
  <c r="E2015" i="5"/>
  <c r="X2015" i="5" s="1"/>
  <c r="G2015" i="5"/>
  <c r="R2015" i="5"/>
  <c r="J2015" i="5"/>
  <c r="J2007" i="5"/>
  <c r="I2007" i="5"/>
  <c r="H2007" i="5"/>
  <c r="F2007" i="5"/>
  <c r="G1958" i="5"/>
  <c r="I1958" i="5"/>
  <c r="E1850" i="5"/>
  <c r="X1850" i="5" s="1"/>
  <c r="R1850" i="5"/>
  <c r="J1850" i="5"/>
  <c r="G1828" i="5"/>
  <c r="E1828" i="5"/>
  <c r="X1828" i="5" s="1"/>
  <c r="G1792" i="5"/>
  <c r="E1792" i="5"/>
  <c r="X1792" i="5" s="1"/>
  <c r="F1792" i="5"/>
  <c r="E1769" i="5"/>
  <c r="X1769" i="5" s="1"/>
  <c r="I1769" i="5"/>
  <c r="F1769" i="5"/>
  <c r="G1769" i="5"/>
  <c r="H1769" i="5"/>
  <c r="G1760" i="5"/>
  <c r="I1760" i="5"/>
  <c r="E1751" i="5"/>
  <c r="X1751" i="5" s="1"/>
  <c r="J1751" i="5"/>
  <c r="F1751" i="5"/>
  <c r="R1751" i="5"/>
  <c r="H1751" i="5"/>
  <c r="J1683" i="5"/>
  <c r="I1683" i="5"/>
  <c r="E1664" i="5"/>
  <c r="X1664" i="5" s="1"/>
  <c r="R1664" i="5"/>
  <c r="E1655" i="5"/>
  <c r="X1655" i="5" s="1"/>
  <c r="H1655" i="5"/>
  <c r="G1655" i="5"/>
  <c r="J1655" i="5"/>
  <c r="I1655" i="5"/>
  <c r="G1610" i="5"/>
  <c r="J1610" i="5"/>
  <c r="G1600" i="5"/>
  <c r="I1600" i="5"/>
  <c r="H1600" i="5"/>
  <c r="R1600" i="5"/>
  <c r="R1563" i="5"/>
  <c r="J1563" i="5"/>
  <c r="I1563" i="5"/>
  <c r="H1563" i="5"/>
  <c r="E1416" i="5"/>
  <c r="X1416" i="5" s="1"/>
  <c r="R1416" i="5"/>
  <c r="G1416" i="5"/>
  <c r="H1416" i="5"/>
  <c r="F1416" i="5"/>
  <c r="E1364" i="5"/>
  <c r="X1364" i="5" s="1"/>
  <c r="F1356" i="5"/>
  <c r="G1356" i="5"/>
  <c r="G1348" i="5"/>
  <c r="I1348" i="5"/>
  <c r="R1348" i="5"/>
  <c r="H1210" i="5"/>
  <c r="R1210" i="5"/>
  <c r="I1210" i="5"/>
  <c r="F1210" i="5"/>
  <c r="E1151" i="5"/>
  <c r="X1151" i="5" s="1"/>
  <c r="J1151" i="5"/>
  <c r="H1151" i="5"/>
  <c r="F1151" i="5"/>
  <c r="E664" i="5"/>
  <c r="X664" i="5" s="1"/>
  <c r="G664" i="5"/>
  <c r="R664" i="5"/>
  <c r="J664" i="5"/>
  <c r="J653" i="5"/>
  <c r="I653" i="5"/>
  <c r="H653" i="5"/>
  <c r="R653" i="5"/>
  <c r="F653" i="5"/>
  <c r="E280" i="5"/>
  <c r="X280" i="5" s="1"/>
  <c r="G280" i="5"/>
  <c r="R280" i="5"/>
  <c r="J280" i="5"/>
  <c r="I280" i="5"/>
  <c r="E2471" i="5"/>
  <c r="X2471" i="5" s="1"/>
  <c r="H2471" i="5"/>
  <c r="R2471" i="5"/>
  <c r="J2471" i="5"/>
  <c r="I2471" i="5"/>
  <c r="F2471" i="5"/>
  <c r="E2327" i="5"/>
  <c r="X2327" i="5" s="1"/>
  <c r="H2327" i="5"/>
  <c r="R2327" i="5"/>
  <c r="F2327" i="5"/>
  <c r="E2255" i="5"/>
  <c r="X2255" i="5" s="1"/>
  <c r="R2255" i="5"/>
  <c r="F2255" i="5"/>
  <c r="J2255" i="5"/>
  <c r="E1943" i="5"/>
  <c r="X1943" i="5" s="1"/>
  <c r="R1943" i="5"/>
  <c r="J1943" i="5"/>
  <c r="E1895" i="5"/>
  <c r="X1895" i="5" s="1"/>
  <c r="I1895" i="5"/>
  <c r="H1895" i="5"/>
  <c r="F1895" i="5"/>
  <c r="E1211" i="5"/>
  <c r="X1211" i="5" s="1"/>
  <c r="R1211" i="5"/>
  <c r="H1211" i="5"/>
  <c r="F1211" i="5"/>
  <c r="E863" i="5"/>
  <c r="X863" i="5" s="1"/>
  <c r="H863" i="5"/>
  <c r="H383" i="5"/>
  <c r="E383" i="5"/>
  <c r="X383" i="5" s="1"/>
  <c r="G383" i="5"/>
  <c r="J383" i="5"/>
  <c r="R383" i="5"/>
  <c r="I383" i="5"/>
  <c r="T2369" i="5"/>
  <c r="AB2369" i="5"/>
  <c r="T2344" i="5"/>
  <c r="T964" i="5"/>
  <c r="S964" i="5"/>
  <c r="S903" i="5"/>
  <c r="AB903" i="5"/>
  <c r="T568" i="5"/>
  <c r="AB568" i="5"/>
  <c r="S568" i="5"/>
  <c r="T516" i="5"/>
  <c r="S516" i="5"/>
  <c r="T298" i="5"/>
  <c r="S298" i="5"/>
  <c r="AB298" i="5"/>
  <c r="T132" i="5"/>
  <c r="AB132" i="5"/>
  <c r="S132" i="5"/>
  <c r="F2429" i="5"/>
  <c r="R2429" i="5"/>
  <c r="E2301" i="5"/>
  <c r="X2301" i="5" s="1"/>
  <c r="J2301" i="5"/>
  <c r="I2301" i="5"/>
  <c r="R2301" i="5"/>
  <c r="F2301" i="5"/>
  <c r="H2301" i="5"/>
  <c r="E2261" i="5"/>
  <c r="X2261" i="5" s="1"/>
  <c r="I2261" i="5"/>
  <c r="G2226" i="5"/>
  <c r="I2226" i="5"/>
  <c r="E2039" i="5"/>
  <c r="X2039" i="5" s="1"/>
  <c r="F2039" i="5"/>
  <c r="R2039" i="5"/>
  <c r="H2039" i="5"/>
  <c r="E1791" i="5"/>
  <c r="X1791" i="5" s="1"/>
  <c r="J1791" i="5"/>
  <c r="I1791" i="5"/>
  <c r="H1791" i="5"/>
  <c r="F1791" i="5"/>
  <c r="E1750" i="5"/>
  <c r="X1750" i="5" s="1"/>
  <c r="G1750" i="5"/>
  <c r="E1654" i="5"/>
  <c r="X1654" i="5" s="1"/>
  <c r="R1654" i="5"/>
  <c r="J1654" i="5"/>
  <c r="I1654" i="5"/>
  <c r="H1654" i="5"/>
  <c r="E1635" i="5"/>
  <c r="X1635" i="5" s="1"/>
  <c r="G1635" i="5"/>
  <c r="R1635" i="5"/>
  <c r="E1466" i="5"/>
  <c r="X1466" i="5" s="1"/>
  <c r="F1466" i="5"/>
  <c r="G1466" i="5"/>
  <c r="E1415" i="5"/>
  <c r="X1415" i="5" s="1"/>
  <c r="F1415" i="5"/>
  <c r="G1415" i="5"/>
  <c r="E1385" i="5"/>
  <c r="X1385" i="5" s="1"/>
  <c r="G1385" i="5"/>
  <c r="F1385" i="5"/>
  <c r="R1385" i="5"/>
  <c r="E1355" i="5"/>
  <c r="X1355" i="5" s="1"/>
  <c r="G1355" i="5"/>
  <c r="F1355" i="5"/>
  <c r="R1355" i="5"/>
  <c r="G1238" i="5"/>
  <c r="J1238" i="5"/>
  <c r="I1238" i="5"/>
  <c r="F1238" i="5"/>
  <c r="I1218" i="5"/>
  <c r="G1218" i="5"/>
  <c r="F1191" i="5"/>
  <c r="R1191" i="5"/>
  <c r="H1191" i="5"/>
  <c r="E979" i="5"/>
  <c r="X979" i="5" s="1"/>
  <c r="F979" i="5"/>
  <c r="R979" i="5"/>
  <c r="J979" i="5"/>
  <c r="I979" i="5"/>
  <c r="E776" i="5"/>
  <c r="X776" i="5" s="1"/>
  <c r="H776" i="5"/>
  <c r="G776" i="5"/>
  <c r="E739" i="5"/>
  <c r="X739" i="5" s="1"/>
  <c r="I739" i="5"/>
  <c r="E181" i="5"/>
  <c r="X181" i="5" s="1"/>
  <c r="G181" i="5"/>
  <c r="F181" i="5"/>
  <c r="R181" i="5"/>
  <c r="E169" i="5"/>
  <c r="X169" i="5" s="1"/>
  <c r="I169" i="5"/>
  <c r="F169" i="5"/>
  <c r="R169" i="5"/>
  <c r="J169" i="5"/>
  <c r="E158" i="5"/>
  <c r="X158" i="5" s="1"/>
  <c r="J158" i="5"/>
  <c r="R158" i="5"/>
  <c r="I158" i="5"/>
  <c r="F158" i="5"/>
  <c r="G2422" i="5"/>
  <c r="G2242" i="5"/>
  <c r="E2134" i="5"/>
  <c r="X2134" i="5" s="1"/>
  <c r="J2134" i="5"/>
  <c r="G2038" i="5"/>
  <c r="T1509" i="5"/>
  <c r="S1509" i="5"/>
  <c r="AB1509" i="5"/>
  <c r="AB1287" i="5"/>
  <c r="S1287" i="5"/>
  <c r="S957" i="5"/>
  <c r="AB957" i="5"/>
  <c r="T916" i="5"/>
  <c r="S916" i="5"/>
  <c r="G2438" i="5"/>
  <c r="J2438" i="5"/>
  <c r="I2438" i="5"/>
  <c r="E2300" i="5"/>
  <c r="X2300" i="5" s="1"/>
  <c r="R2276" i="5"/>
  <c r="J2276" i="5"/>
  <c r="G2253" i="5"/>
  <c r="H2253" i="5"/>
  <c r="E2234" i="5"/>
  <c r="X2234" i="5" s="1"/>
  <c r="E2091" i="5"/>
  <c r="X2091" i="5" s="1"/>
  <c r="R2091" i="5"/>
  <c r="F2055" i="5"/>
  <c r="R2055" i="5"/>
  <c r="J2055" i="5"/>
  <c r="I2055" i="5"/>
  <c r="E2021" i="5"/>
  <c r="X2021" i="5" s="1"/>
  <c r="R2021" i="5"/>
  <c r="J2021" i="5"/>
  <c r="I2021" i="5"/>
  <c r="G2014" i="5"/>
  <c r="R2014" i="5"/>
  <c r="J2014" i="5"/>
  <c r="J2006" i="5"/>
  <c r="I2006" i="5"/>
  <c r="H2006" i="5"/>
  <c r="F2006" i="5"/>
  <c r="E1995" i="5"/>
  <c r="X1995" i="5" s="1"/>
  <c r="F1995" i="5"/>
  <c r="I1995" i="5"/>
  <c r="R1995" i="5"/>
  <c r="G1984" i="5"/>
  <c r="E1984" i="5"/>
  <c r="X1984" i="5" s="1"/>
  <c r="E1836" i="5"/>
  <c r="X1836" i="5" s="1"/>
  <c r="I1836" i="5"/>
  <c r="F1836" i="5"/>
  <c r="R1836" i="5"/>
  <c r="J1836" i="5"/>
  <c r="G1827" i="5"/>
  <c r="H1827" i="5"/>
  <c r="F1827" i="5"/>
  <c r="E1808" i="5"/>
  <c r="X1808" i="5" s="1"/>
  <c r="R1808" i="5"/>
  <c r="J1808" i="5"/>
  <c r="I1808" i="5"/>
  <c r="E1790" i="5"/>
  <c r="X1790" i="5" s="1"/>
  <c r="G1790" i="5"/>
  <c r="H1790" i="5"/>
  <c r="F1790" i="5"/>
  <c r="F1776" i="5"/>
  <c r="R1776" i="5"/>
  <c r="J1776" i="5"/>
  <c r="G1768" i="5"/>
  <c r="H1768" i="5"/>
  <c r="I1690" i="5"/>
  <c r="H1690" i="5"/>
  <c r="F1690" i="5"/>
  <c r="G1690" i="5"/>
  <c r="E1514" i="5"/>
  <c r="X1514" i="5" s="1"/>
  <c r="F1514" i="5"/>
  <c r="R1514" i="5"/>
  <c r="E1474" i="5"/>
  <c r="X1474" i="5" s="1"/>
  <c r="F1474" i="5"/>
  <c r="R1474" i="5"/>
  <c r="J1474" i="5"/>
  <c r="I1474" i="5"/>
  <c r="E1454" i="5"/>
  <c r="X1454" i="5" s="1"/>
  <c r="F1454" i="5"/>
  <c r="R1454" i="5"/>
  <c r="I1454" i="5"/>
  <c r="E1433" i="5"/>
  <c r="X1433" i="5" s="1"/>
  <c r="R1433" i="5"/>
  <c r="F1433" i="5"/>
  <c r="H1433" i="5"/>
  <c r="G1433" i="5"/>
  <c r="H1424" i="5"/>
  <c r="R1424" i="5"/>
  <c r="F1424" i="5"/>
  <c r="E1414" i="5"/>
  <c r="X1414" i="5" s="1"/>
  <c r="G1414" i="5"/>
  <c r="R1414" i="5"/>
  <c r="J1414" i="5"/>
  <c r="I1414" i="5"/>
  <c r="E1402" i="5"/>
  <c r="X1402" i="5" s="1"/>
  <c r="J1402" i="5"/>
  <c r="H1402" i="5"/>
  <c r="G1402" i="5"/>
  <c r="E1217" i="5"/>
  <c r="X1217" i="5" s="1"/>
  <c r="R1217" i="5"/>
  <c r="J1217" i="5"/>
  <c r="E1199" i="5"/>
  <c r="X1199" i="5" s="1"/>
  <c r="G1199" i="5"/>
  <c r="R1199" i="5"/>
  <c r="H1199" i="5"/>
  <c r="F1199" i="5"/>
  <c r="J1179" i="5"/>
  <c r="I1179" i="5"/>
  <c r="E978" i="5"/>
  <c r="X978" i="5" s="1"/>
  <c r="I978" i="5"/>
  <c r="H978" i="5"/>
  <c r="G978" i="5"/>
  <c r="E775" i="5"/>
  <c r="X775" i="5" s="1"/>
  <c r="I775" i="5"/>
  <c r="H775" i="5"/>
  <c r="G775" i="5"/>
  <c r="J775" i="5"/>
  <c r="R775" i="5"/>
  <c r="E407" i="5"/>
  <c r="X407" i="5" s="1"/>
  <c r="G407" i="5"/>
  <c r="J407" i="5"/>
  <c r="E292" i="5"/>
  <c r="X292" i="5" s="1"/>
  <c r="G292" i="5"/>
  <c r="I292" i="5"/>
  <c r="H292" i="5"/>
  <c r="R292" i="5"/>
  <c r="F292" i="5"/>
  <c r="J292" i="5"/>
  <c r="E193" i="5"/>
  <c r="X193" i="5" s="1"/>
  <c r="F193" i="5"/>
  <c r="I2446" i="5"/>
  <c r="G2446" i="5"/>
  <c r="E2418" i="5"/>
  <c r="X2418" i="5" s="1"/>
  <c r="H2418" i="5"/>
  <c r="G2418" i="5"/>
  <c r="F2418" i="5"/>
  <c r="R2418" i="5"/>
  <c r="J2418" i="5"/>
  <c r="H2337" i="5"/>
  <c r="E2337" i="5"/>
  <c r="X2337" i="5" s="1"/>
  <c r="E2292" i="5"/>
  <c r="X2292" i="5" s="1"/>
  <c r="G2292" i="5"/>
  <c r="F2292" i="5"/>
  <c r="R2292" i="5"/>
  <c r="E2267" i="5"/>
  <c r="X2267" i="5" s="1"/>
  <c r="I2267" i="5"/>
  <c r="G2267" i="5"/>
  <c r="G2260" i="5"/>
  <c r="R2260" i="5"/>
  <c r="E2252" i="5"/>
  <c r="X2252" i="5" s="1"/>
  <c r="E2214" i="5"/>
  <c r="X2214" i="5" s="1"/>
  <c r="I2214" i="5"/>
  <c r="G2214" i="5"/>
  <c r="R2214" i="5"/>
  <c r="J2214" i="5"/>
  <c r="H2046" i="5"/>
  <c r="F2046" i="5"/>
  <c r="G2046" i="5"/>
  <c r="E2037" i="5"/>
  <c r="X2037" i="5" s="1"/>
  <c r="R2037" i="5"/>
  <c r="J2037" i="5"/>
  <c r="I2037" i="5"/>
  <c r="R2028" i="5"/>
  <c r="G2028" i="5"/>
  <c r="E2020" i="5"/>
  <c r="X2020" i="5" s="1"/>
  <c r="E2013" i="5"/>
  <c r="X2013" i="5" s="1"/>
  <c r="J1884" i="5"/>
  <c r="G1884" i="5"/>
  <c r="E1884" i="5"/>
  <c r="X1884" i="5" s="1"/>
  <c r="R1884" i="5"/>
  <c r="I1884" i="5"/>
  <c r="G1857" i="5"/>
  <c r="R1857" i="5"/>
  <c r="J1857" i="5"/>
  <c r="I1857" i="5"/>
  <c r="E1835" i="5"/>
  <c r="X1835" i="5" s="1"/>
  <c r="I1835" i="5"/>
  <c r="G1800" i="5"/>
  <c r="H1800" i="5"/>
  <c r="R1800" i="5"/>
  <c r="J1800" i="5"/>
  <c r="I1800" i="5"/>
  <c r="E1775" i="5"/>
  <c r="X1775" i="5" s="1"/>
  <c r="H1775" i="5"/>
  <c r="F1775" i="5"/>
  <c r="R1775" i="5"/>
  <c r="E1767" i="5"/>
  <c r="X1767" i="5" s="1"/>
  <c r="E1673" i="5"/>
  <c r="X1673" i="5" s="1"/>
  <c r="G1673" i="5"/>
  <c r="E1413" i="5"/>
  <c r="X1413" i="5" s="1"/>
  <c r="J1413" i="5"/>
  <c r="R1413" i="5"/>
  <c r="H1413" i="5"/>
  <c r="F1413" i="5"/>
  <c r="G1384" i="5"/>
  <c r="J1384" i="5"/>
  <c r="I1384" i="5"/>
  <c r="J1245" i="5"/>
  <c r="G1245" i="5"/>
  <c r="R1245" i="5"/>
  <c r="G1190" i="5"/>
  <c r="H1190" i="5"/>
  <c r="J1190" i="5"/>
  <c r="F1190" i="5"/>
  <c r="E1070" i="5"/>
  <c r="X1070" i="5" s="1"/>
  <c r="I1070" i="5"/>
  <c r="E1024" i="5"/>
  <c r="X1024" i="5" s="1"/>
  <c r="G1024" i="5"/>
  <c r="R1024" i="5"/>
  <c r="R1013" i="5"/>
  <c r="J1013" i="5"/>
  <c r="I1013" i="5"/>
  <c r="H1013" i="5"/>
  <c r="E977" i="5"/>
  <c r="X977" i="5" s="1"/>
  <c r="R977" i="5"/>
  <c r="G977" i="5"/>
  <c r="F977" i="5"/>
  <c r="J977" i="5"/>
  <c r="E851" i="5"/>
  <c r="X851" i="5" s="1"/>
  <c r="J851" i="5"/>
  <c r="H851" i="5"/>
  <c r="G841" i="5"/>
  <c r="F841" i="5"/>
  <c r="E469" i="5"/>
  <c r="X469" i="5" s="1"/>
  <c r="J469" i="5"/>
  <c r="G469" i="5"/>
  <c r="E341" i="5"/>
  <c r="X341" i="5" s="1"/>
  <c r="R341" i="5"/>
  <c r="I341" i="5"/>
  <c r="H341" i="5"/>
  <c r="F341" i="5"/>
  <c r="E304" i="5"/>
  <c r="X304" i="5" s="1"/>
  <c r="G304" i="5"/>
  <c r="I304" i="5"/>
  <c r="H304" i="5"/>
  <c r="F304" i="5"/>
  <c r="T1575" i="5"/>
  <c r="E2445" i="5"/>
  <c r="X2445" i="5" s="1"/>
  <c r="F2445" i="5"/>
  <c r="H2445" i="5"/>
  <c r="E2326" i="5"/>
  <c r="X2326" i="5" s="1"/>
  <c r="H2326" i="5"/>
  <c r="F2326" i="5"/>
  <c r="I2326" i="5"/>
  <c r="G2308" i="5"/>
  <c r="R2308" i="5"/>
  <c r="I2308" i="5"/>
  <c r="H2308" i="5"/>
  <c r="I2283" i="5"/>
  <c r="R2283" i="5"/>
  <c r="G2098" i="5"/>
  <c r="I2098" i="5"/>
  <c r="H2098" i="5"/>
  <c r="F2054" i="5"/>
  <c r="R2054" i="5"/>
  <c r="J2054" i="5"/>
  <c r="E2027" i="5"/>
  <c r="X2027" i="5" s="1"/>
  <c r="H2027" i="5"/>
  <c r="I2027" i="5"/>
  <c r="I1902" i="5"/>
  <c r="E1902" i="5"/>
  <c r="X1902" i="5" s="1"/>
  <c r="G1902" i="5"/>
  <c r="R1902" i="5"/>
  <c r="H1902" i="5"/>
  <c r="E1865" i="5"/>
  <c r="X1865" i="5" s="1"/>
  <c r="J1865" i="5"/>
  <c r="I1865" i="5"/>
  <c r="H1865" i="5"/>
  <c r="E1799" i="5"/>
  <c r="X1799" i="5" s="1"/>
  <c r="G1799" i="5"/>
  <c r="E1781" i="5"/>
  <c r="X1781" i="5" s="1"/>
  <c r="H1781" i="5"/>
  <c r="R1698" i="5"/>
  <c r="J1698" i="5"/>
  <c r="I1698" i="5"/>
  <c r="H1698" i="5"/>
  <c r="G1540" i="5"/>
  <c r="F1540" i="5"/>
  <c r="E1540" i="5"/>
  <c r="X1540" i="5" s="1"/>
  <c r="I1522" i="5"/>
  <c r="F1522" i="5"/>
  <c r="G1522" i="5"/>
  <c r="H1522" i="5"/>
  <c r="R1522" i="5"/>
  <c r="E1463" i="5"/>
  <c r="X1463" i="5" s="1"/>
  <c r="G1463" i="5"/>
  <c r="I1463" i="5"/>
  <c r="J1446" i="5"/>
  <c r="G1446" i="5"/>
  <c r="E1294" i="5"/>
  <c r="X1294" i="5" s="1"/>
  <c r="I1294" i="5"/>
  <c r="H1294" i="5"/>
  <c r="G1294" i="5"/>
  <c r="R1294" i="5"/>
  <c r="J1294" i="5"/>
  <c r="E1275" i="5"/>
  <c r="X1275" i="5" s="1"/>
  <c r="I1275" i="5"/>
  <c r="F1275" i="5"/>
  <c r="G1046" i="5"/>
  <c r="F1046" i="5"/>
  <c r="G1039" i="5"/>
  <c r="H1039" i="5"/>
  <c r="E954" i="5"/>
  <c r="X954" i="5" s="1"/>
  <c r="H954" i="5"/>
  <c r="J954" i="5"/>
  <c r="I954" i="5"/>
  <c r="E861" i="5"/>
  <c r="X861" i="5" s="1"/>
  <c r="J861" i="5"/>
  <c r="I861" i="5"/>
  <c r="G861" i="5"/>
  <c r="E850" i="5"/>
  <c r="X850" i="5" s="1"/>
  <c r="R850" i="5"/>
  <c r="E827" i="5"/>
  <c r="X827" i="5" s="1"/>
  <c r="R827" i="5"/>
  <c r="G827" i="5"/>
  <c r="F827" i="5"/>
  <c r="E808" i="5"/>
  <c r="X808" i="5" s="1"/>
  <c r="G808" i="5"/>
  <c r="H808" i="5"/>
  <c r="I808" i="5"/>
  <c r="F808" i="5"/>
  <c r="R808" i="5"/>
  <c r="H797" i="5"/>
  <c r="J797" i="5"/>
  <c r="I797" i="5"/>
  <c r="F797" i="5"/>
  <c r="R797" i="5"/>
  <c r="I478" i="5"/>
  <c r="F478" i="5"/>
  <c r="H478" i="5"/>
  <c r="E442" i="5"/>
  <c r="X442" i="5" s="1"/>
  <c r="J442" i="5"/>
  <c r="H442" i="5"/>
  <c r="H329" i="5"/>
  <c r="F329" i="5"/>
  <c r="G2445" i="5"/>
  <c r="G979" i="5"/>
  <c r="E2470" i="5"/>
  <c r="X2470" i="5" s="1"/>
  <c r="I2470" i="5"/>
  <c r="F2470" i="5"/>
  <c r="R2470" i="5"/>
  <c r="E2379" i="5"/>
  <c r="X2379" i="5" s="1"/>
  <c r="J2379" i="5"/>
  <c r="R2379" i="5"/>
  <c r="E2345" i="5"/>
  <c r="X2345" i="5" s="1"/>
  <c r="I2345" i="5"/>
  <c r="H2345" i="5"/>
  <c r="J2345" i="5"/>
  <c r="E2315" i="5"/>
  <c r="X2315" i="5" s="1"/>
  <c r="I2315" i="5"/>
  <c r="F2266" i="5"/>
  <c r="G2266" i="5"/>
  <c r="F2132" i="5"/>
  <c r="I2132" i="5"/>
  <c r="I1920" i="5"/>
  <c r="E1920" i="5"/>
  <c r="X1920" i="5" s="1"/>
  <c r="G1920" i="5"/>
  <c r="G1892" i="5"/>
  <c r="F1892" i="5"/>
  <c r="H1892" i="5"/>
  <c r="J1892" i="5"/>
  <c r="I1892" i="5"/>
  <c r="E1844" i="5"/>
  <c r="X1844" i="5" s="1"/>
  <c r="G1844" i="5"/>
  <c r="I1844" i="5"/>
  <c r="H1844" i="5"/>
  <c r="E1511" i="5"/>
  <c r="X1511" i="5" s="1"/>
  <c r="H1511" i="5"/>
  <c r="G1511" i="5"/>
  <c r="E1499" i="5"/>
  <c r="X1499" i="5" s="1"/>
  <c r="J1499" i="5"/>
  <c r="R1499" i="5"/>
  <c r="G1491" i="5"/>
  <c r="I1491" i="5"/>
  <c r="H1491" i="5"/>
  <c r="F1491" i="5"/>
  <c r="J1491" i="5"/>
  <c r="R1491" i="5"/>
  <c r="E1462" i="5"/>
  <c r="X1462" i="5" s="1"/>
  <c r="I1462" i="5"/>
  <c r="J1462" i="5"/>
  <c r="E1445" i="5"/>
  <c r="X1445" i="5" s="1"/>
  <c r="G1445" i="5"/>
  <c r="H1445" i="5"/>
  <c r="J1445" i="5"/>
  <c r="I1445" i="5"/>
  <c r="F1445" i="5"/>
  <c r="R1392" i="5"/>
  <c r="I1392" i="5"/>
  <c r="J1392" i="5"/>
  <c r="H1392" i="5"/>
  <c r="G1264" i="5"/>
  <c r="J1264" i="5"/>
  <c r="R1264" i="5"/>
  <c r="I1264" i="5"/>
  <c r="F1264" i="5"/>
  <c r="I1244" i="5"/>
  <c r="G1244" i="5"/>
  <c r="F1234" i="5"/>
  <c r="R1234" i="5"/>
  <c r="G1234" i="5"/>
  <c r="J1234" i="5"/>
  <c r="I1234" i="5"/>
  <c r="G1226" i="5"/>
  <c r="F1226" i="5"/>
  <c r="H1226" i="5"/>
  <c r="J1226" i="5"/>
  <c r="I1226" i="5"/>
  <c r="R1226" i="5"/>
  <c r="E1097" i="5"/>
  <c r="X1097" i="5" s="1"/>
  <c r="F1097" i="5"/>
  <c r="H1097" i="5"/>
  <c r="G1097" i="5"/>
  <c r="E826" i="5"/>
  <c r="X826" i="5" s="1"/>
  <c r="G826" i="5"/>
  <c r="J826" i="5"/>
  <c r="I826" i="5"/>
  <c r="R826" i="5"/>
  <c r="H826" i="5"/>
  <c r="F826" i="5"/>
  <c r="G818" i="5"/>
  <c r="J818" i="5"/>
  <c r="H818" i="5"/>
  <c r="E807" i="5"/>
  <c r="X807" i="5" s="1"/>
  <c r="J807" i="5"/>
  <c r="I807" i="5"/>
  <c r="F807" i="5"/>
  <c r="R785" i="5"/>
  <c r="F785" i="5"/>
  <c r="E477" i="5"/>
  <c r="X477" i="5" s="1"/>
  <c r="I477" i="5"/>
  <c r="H477" i="5"/>
  <c r="R477" i="5"/>
  <c r="E467" i="5"/>
  <c r="X467" i="5" s="1"/>
  <c r="F467" i="5"/>
  <c r="H467" i="5"/>
  <c r="R467" i="5"/>
  <c r="I467" i="5"/>
  <c r="F455" i="5"/>
  <c r="H455" i="5"/>
  <c r="G455" i="5"/>
  <c r="E364" i="5"/>
  <c r="X364" i="5" s="1"/>
  <c r="G364" i="5"/>
  <c r="J364" i="5"/>
  <c r="E352" i="5"/>
  <c r="X352" i="5" s="1"/>
  <c r="G352" i="5"/>
  <c r="J352" i="5"/>
  <c r="I352" i="5"/>
  <c r="R352" i="5"/>
  <c r="T1641" i="5"/>
  <c r="S1641" i="5"/>
  <c r="T1281" i="5"/>
  <c r="AB1281" i="5"/>
  <c r="T1125" i="5"/>
  <c r="S1125" i="5"/>
  <c r="T258" i="5"/>
  <c r="AB258" i="5"/>
  <c r="E1451" i="5"/>
  <c r="X1451" i="5" s="1"/>
  <c r="G1451" i="5"/>
  <c r="E1410" i="5"/>
  <c r="X1410" i="5" s="1"/>
  <c r="H1410" i="5"/>
  <c r="G1410" i="5"/>
  <c r="E1335" i="5"/>
  <c r="X1335" i="5" s="1"/>
  <c r="R1335" i="5"/>
  <c r="G1252" i="5"/>
  <c r="E1252" i="5"/>
  <c r="X1252" i="5" s="1"/>
  <c r="S265" i="5"/>
  <c r="J1617" i="5"/>
  <c r="J1834" i="5"/>
  <c r="I1930" i="5"/>
  <c r="H2322" i="5"/>
  <c r="J1535" i="5"/>
  <c r="J2466" i="5"/>
  <c r="F1063" i="5"/>
  <c r="J1281" i="5"/>
  <c r="H1527" i="5"/>
  <c r="I2170" i="5"/>
  <c r="I2178" i="5"/>
  <c r="S388" i="5"/>
  <c r="S158" i="5"/>
  <c r="J2187" i="5"/>
  <c r="F1335" i="5"/>
  <c r="I1983" i="5"/>
  <c r="F1916" i="5"/>
  <c r="S1281" i="5"/>
  <c r="AB1744" i="5"/>
  <c r="R2381" i="5"/>
  <c r="G2463" i="5"/>
  <c r="G2309" i="5"/>
  <c r="G2033" i="5"/>
  <c r="G1991" i="5"/>
  <c r="G1754" i="5"/>
  <c r="G1281" i="5"/>
  <c r="G1206" i="5"/>
  <c r="G663" i="5"/>
  <c r="E2498" i="5"/>
  <c r="E2474" i="5"/>
  <c r="X2474" i="5" s="1"/>
  <c r="I2474" i="5"/>
  <c r="E2457" i="5"/>
  <c r="X2457" i="5" s="1"/>
  <c r="R2457" i="5"/>
  <c r="E2432" i="5"/>
  <c r="X2432" i="5" s="1"/>
  <c r="E2363" i="5"/>
  <c r="X2363" i="5" s="1"/>
  <c r="F2363" i="5"/>
  <c r="E2194" i="5"/>
  <c r="X2194" i="5" s="1"/>
  <c r="E1956" i="5"/>
  <c r="X1956" i="5" s="1"/>
  <c r="J1956" i="5"/>
  <c r="G1842" i="5"/>
  <c r="I1842" i="5"/>
  <c r="E1679" i="5"/>
  <c r="X1679" i="5" s="1"/>
  <c r="G1679" i="5"/>
  <c r="E1296" i="5"/>
  <c r="X1296" i="5" s="1"/>
  <c r="E1288" i="5"/>
  <c r="X1288" i="5" s="1"/>
  <c r="E1251" i="5"/>
  <c r="X1251" i="5" s="1"/>
  <c r="E710" i="5"/>
  <c r="X710" i="5" s="1"/>
  <c r="V701" i="5"/>
  <c r="E603" i="5"/>
  <c r="X603" i="5" s="1"/>
  <c r="G603" i="5"/>
  <c r="E578" i="5"/>
  <c r="X578" i="5" s="1"/>
  <c r="E139" i="5"/>
  <c r="X139" i="5" s="1"/>
  <c r="E115" i="5"/>
  <c r="X115" i="5" s="1"/>
  <c r="E1653" i="5"/>
  <c r="X1653" i="5" s="1"/>
  <c r="G1653" i="5"/>
  <c r="E567" i="5"/>
  <c r="X567" i="5" s="1"/>
  <c r="J567" i="5"/>
  <c r="E436" i="5"/>
  <c r="X436" i="5" s="1"/>
  <c r="G436" i="5"/>
  <c r="H436" i="5"/>
  <c r="R375" i="5"/>
  <c r="I375" i="5"/>
  <c r="T2441" i="5"/>
  <c r="S2441" i="5"/>
  <c r="T1053" i="5"/>
  <c r="AB1053" i="5"/>
  <c r="T235" i="5"/>
  <c r="AB235" i="5"/>
  <c r="S483" i="5"/>
  <c r="R1617" i="5"/>
  <c r="J1103" i="5"/>
  <c r="J1930" i="5"/>
  <c r="I1653" i="5"/>
  <c r="R2331" i="5"/>
  <c r="I2322" i="5"/>
  <c r="F1535" i="5"/>
  <c r="R2466" i="5"/>
  <c r="H1063" i="5"/>
  <c r="R1281" i="5"/>
  <c r="F1206" i="5"/>
  <c r="J871" i="5"/>
  <c r="J2019" i="5"/>
  <c r="AB904" i="5"/>
  <c r="I567" i="5"/>
  <c r="S1359" i="5"/>
  <c r="AB1425" i="5"/>
  <c r="R567" i="5"/>
  <c r="F436" i="5"/>
  <c r="S1053" i="5"/>
  <c r="F675" i="5"/>
  <c r="AB915" i="5"/>
  <c r="AB206" i="5"/>
  <c r="S904" i="5"/>
  <c r="S765" i="5"/>
  <c r="J2000" i="5"/>
  <c r="R2222" i="5"/>
  <c r="G2489" i="5"/>
  <c r="G2405" i="5"/>
  <c r="G2322" i="5"/>
  <c r="G2100" i="5"/>
  <c r="G2045" i="5"/>
  <c r="G1815" i="5"/>
  <c r="G675" i="5"/>
  <c r="G2440" i="5"/>
  <c r="R2440" i="5"/>
  <c r="E2416" i="5"/>
  <c r="X2416" i="5" s="1"/>
  <c r="E2399" i="5"/>
  <c r="X2399" i="5" s="1"/>
  <c r="G2399" i="5"/>
  <c r="G1972" i="5"/>
  <c r="E1972" i="5"/>
  <c r="X1972" i="5" s="1"/>
  <c r="F1972" i="5"/>
  <c r="E1868" i="5"/>
  <c r="X1868" i="5" s="1"/>
  <c r="G1868" i="5"/>
  <c r="E1746" i="5"/>
  <c r="X1746" i="5" s="1"/>
  <c r="G1746" i="5"/>
  <c r="E1692" i="5"/>
  <c r="X1692" i="5" s="1"/>
  <c r="E1542" i="5"/>
  <c r="X1542" i="5" s="1"/>
  <c r="G1542" i="5"/>
  <c r="H1542" i="5"/>
  <c r="F1542" i="5"/>
  <c r="E1370" i="5"/>
  <c r="X1370" i="5" s="1"/>
  <c r="R1370" i="5"/>
  <c r="E1149" i="5"/>
  <c r="X1149" i="5" s="1"/>
  <c r="G1120" i="5"/>
  <c r="J1120" i="5"/>
  <c r="E1005" i="5"/>
  <c r="X1005" i="5" s="1"/>
  <c r="F1005" i="5"/>
  <c r="E972" i="5"/>
  <c r="X972" i="5" s="1"/>
  <c r="G972" i="5"/>
  <c r="F961" i="5"/>
  <c r="G961" i="5"/>
  <c r="E952" i="5"/>
  <c r="X952" i="5" s="1"/>
  <c r="G952" i="5"/>
  <c r="E940" i="5"/>
  <c r="X940" i="5" s="1"/>
  <c r="G940" i="5"/>
  <c r="E700" i="5"/>
  <c r="X700" i="5" s="1"/>
  <c r="G700" i="5"/>
  <c r="R700" i="5"/>
  <c r="F700" i="5"/>
  <c r="E613" i="5"/>
  <c r="X613" i="5" s="1"/>
  <c r="F613" i="5"/>
  <c r="E447" i="5"/>
  <c r="X447" i="5" s="1"/>
  <c r="R447" i="5"/>
  <c r="T1497" i="5"/>
  <c r="S1497" i="5"/>
  <c r="I1103" i="5"/>
  <c r="H1535" i="5"/>
  <c r="I1206" i="5"/>
  <c r="S355" i="5"/>
  <c r="S439" i="5"/>
  <c r="F2222" i="5"/>
  <c r="AB396" i="5"/>
  <c r="H1916" i="5"/>
  <c r="AB601" i="5"/>
  <c r="J2145" i="5"/>
  <c r="I2000" i="5"/>
  <c r="F567" i="5"/>
  <c r="R2145" i="5"/>
  <c r="G2447" i="5"/>
  <c r="G2238" i="5"/>
  <c r="G2211" i="5"/>
  <c r="G2196" i="5"/>
  <c r="G1642" i="5"/>
  <c r="G698" i="5"/>
  <c r="E2372" i="5"/>
  <c r="X2372" i="5" s="1"/>
  <c r="J2372" i="5"/>
  <c r="G2176" i="5"/>
  <c r="I2176" i="5"/>
  <c r="E2116" i="5"/>
  <c r="X2116" i="5" s="1"/>
  <c r="E1858" i="5"/>
  <c r="X1858" i="5" s="1"/>
  <c r="E1840" i="5"/>
  <c r="X1840" i="5" s="1"/>
  <c r="E1762" i="5"/>
  <c r="X1762" i="5" s="1"/>
  <c r="E1718" i="5"/>
  <c r="X1718" i="5" s="1"/>
  <c r="E1700" i="5"/>
  <c r="X1700" i="5" s="1"/>
  <c r="E1587" i="5"/>
  <c r="X1587" i="5" s="1"/>
  <c r="G1587" i="5"/>
  <c r="E1568" i="5"/>
  <c r="X1568" i="5" s="1"/>
  <c r="F1568" i="5"/>
  <c r="E1560" i="5"/>
  <c r="X1560" i="5" s="1"/>
  <c r="E1515" i="5"/>
  <c r="X1515" i="5" s="1"/>
  <c r="G1515" i="5"/>
  <c r="F1478" i="5"/>
  <c r="G1478" i="5"/>
  <c r="E1378" i="5"/>
  <c r="X1378" i="5" s="1"/>
  <c r="G1378" i="5"/>
  <c r="F1378" i="5"/>
  <c r="E1259" i="5"/>
  <c r="X1259" i="5" s="1"/>
  <c r="G1259" i="5"/>
  <c r="E1203" i="5"/>
  <c r="X1203" i="5" s="1"/>
  <c r="I1203" i="5"/>
  <c r="G1203" i="5"/>
  <c r="I1176" i="5"/>
  <c r="G1176" i="5"/>
  <c r="E1156" i="5"/>
  <c r="X1156" i="5" s="1"/>
  <c r="E1014" i="5"/>
  <c r="X1014" i="5" s="1"/>
  <c r="E960" i="5"/>
  <c r="X960" i="5" s="1"/>
  <c r="G892" i="5"/>
  <c r="H892" i="5"/>
  <c r="E867" i="5"/>
  <c r="X867" i="5" s="1"/>
  <c r="G867" i="5"/>
  <c r="E699" i="5"/>
  <c r="X699" i="5" s="1"/>
  <c r="I699" i="5"/>
  <c r="E446" i="5"/>
  <c r="X446" i="5" s="1"/>
  <c r="E433" i="5"/>
  <c r="X433" i="5" s="1"/>
  <c r="G433" i="5"/>
  <c r="E295" i="5"/>
  <c r="X295" i="5" s="1"/>
  <c r="H1289" i="5"/>
  <c r="J1206" i="5"/>
  <c r="I1625" i="5"/>
  <c r="F2076" i="5"/>
  <c r="F663" i="5"/>
  <c r="H1252" i="5"/>
  <c r="J2222" i="5"/>
  <c r="H2145" i="5"/>
  <c r="F2145" i="5"/>
  <c r="R1983" i="5"/>
  <c r="F1923" i="5"/>
  <c r="R1410" i="5"/>
  <c r="F1121" i="5"/>
  <c r="AB158" i="5"/>
  <c r="AB421" i="5"/>
  <c r="G1798" i="5"/>
  <c r="G1535" i="5"/>
  <c r="G1335" i="5"/>
  <c r="G1063" i="5"/>
  <c r="E1979" i="5"/>
  <c r="X1979" i="5" s="1"/>
  <c r="H1979" i="5"/>
  <c r="H1971" i="5"/>
  <c r="F1971" i="5"/>
  <c r="G1912" i="5"/>
  <c r="E1912" i="5"/>
  <c r="X1912" i="5" s="1"/>
  <c r="E1691" i="5"/>
  <c r="X1691" i="5" s="1"/>
  <c r="R1691" i="5"/>
  <c r="G1684" i="5"/>
  <c r="I1684" i="5"/>
  <c r="E1406" i="5"/>
  <c r="X1406" i="5" s="1"/>
  <c r="G1406" i="5"/>
  <c r="E1175" i="5"/>
  <c r="X1175" i="5" s="1"/>
  <c r="I1175" i="5"/>
  <c r="H1175" i="5"/>
  <c r="E1025" i="5"/>
  <c r="X1025" i="5" s="1"/>
  <c r="F1025" i="5"/>
  <c r="E719" i="5"/>
  <c r="X719" i="5" s="1"/>
  <c r="G719" i="5"/>
  <c r="E707" i="5"/>
  <c r="X707" i="5" s="1"/>
  <c r="G707" i="5"/>
  <c r="E687" i="5"/>
  <c r="X687" i="5" s="1"/>
  <c r="R687" i="5"/>
  <c r="E470" i="5"/>
  <c r="X470" i="5" s="1"/>
  <c r="H470" i="5"/>
  <c r="E395" i="5"/>
  <c r="X395" i="5" s="1"/>
  <c r="G395" i="5"/>
  <c r="E331" i="5"/>
  <c r="X331" i="5" s="1"/>
  <c r="R331" i="5"/>
  <c r="F331" i="5"/>
  <c r="G331" i="5"/>
  <c r="E220" i="5"/>
  <c r="X220" i="5" s="1"/>
  <c r="G220" i="5"/>
  <c r="F220" i="5"/>
  <c r="G172" i="5"/>
  <c r="E172" i="5"/>
  <c r="X172" i="5" s="1"/>
  <c r="E136" i="5"/>
  <c r="X136" i="5" s="1"/>
  <c r="G136" i="5"/>
  <c r="J136" i="5"/>
  <c r="R136" i="5"/>
  <c r="G2477" i="5"/>
  <c r="J2465" i="5"/>
  <c r="E2465" i="5"/>
  <c r="X2465" i="5" s="1"/>
  <c r="G2345" i="5"/>
  <c r="G2297" i="5"/>
  <c r="V2225" i="5"/>
  <c r="AB2225" i="5"/>
  <c r="E2189" i="5"/>
  <c r="X2189" i="5" s="1"/>
  <c r="I2189" i="5"/>
  <c r="R2189" i="5"/>
  <c r="V2153" i="5"/>
  <c r="G2153" i="5"/>
  <c r="E2117" i="5"/>
  <c r="X2117" i="5" s="1"/>
  <c r="J2117" i="5"/>
  <c r="G2105" i="5"/>
  <c r="G1961" i="5"/>
  <c r="V1961" i="5"/>
  <c r="V1853" i="5"/>
  <c r="G1841" i="5"/>
  <c r="V1817" i="5"/>
  <c r="G1817" i="5" s="1"/>
  <c r="V1793" i="5"/>
  <c r="AB1793" i="5"/>
  <c r="E1757" i="5"/>
  <c r="X1757" i="5" s="1"/>
  <c r="J1757" i="5"/>
  <c r="V1733" i="5"/>
  <c r="G1733" i="5"/>
  <c r="V1721" i="5"/>
  <c r="G1721" i="5"/>
  <c r="V1661" i="5"/>
  <c r="G1661" i="5"/>
  <c r="G1649" i="5"/>
  <c r="V1649" i="5"/>
  <c r="G1625" i="5"/>
  <c r="G1601" i="5"/>
  <c r="V1529" i="5"/>
  <c r="G1529" i="5" s="1"/>
  <c r="G1505" i="5"/>
  <c r="V1469" i="5"/>
  <c r="G1469" i="5" s="1"/>
  <c r="G1457" i="5"/>
  <c r="V1457" i="5"/>
  <c r="V1421" i="5"/>
  <c r="G1421" i="5"/>
  <c r="E1409" i="5"/>
  <c r="X1409" i="5" s="1"/>
  <c r="H1409" i="5"/>
  <c r="V1397" i="5"/>
  <c r="G1397" i="5"/>
  <c r="V1361" i="5"/>
  <c r="AB1361" i="5"/>
  <c r="V1337" i="5"/>
  <c r="G1337" i="5" s="1"/>
  <c r="AB1337" i="5"/>
  <c r="V1313" i="5"/>
  <c r="G1313" i="5"/>
  <c r="V1277" i="5"/>
  <c r="G1277" i="5" s="1"/>
  <c r="G1265" i="5"/>
  <c r="E1241" i="5"/>
  <c r="X1241" i="5" s="1"/>
  <c r="R1241" i="5"/>
  <c r="H1241" i="5"/>
  <c r="V1229" i="5"/>
  <c r="G1229" i="5"/>
  <c r="G1217" i="5"/>
  <c r="V1205" i="5"/>
  <c r="E1181" i="5"/>
  <c r="X1181" i="5" s="1"/>
  <c r="F1181" i="5"/>
  <c r="G1145" i="5"/>
  <c r="V1145" i="5"/>
  <c r="V1133" i="5"/>
  <c r="G1133" i="5"/>
  <c r="G1121" i="5"/>
  <c r="AB1109" i="5"/>
  <c r="G1109" i="5"/>
  <c r="V1085" i="5"/>
  <c r="G1085" i="5"/>
  <c r="V1073" i="5"/>
  <c r="G1013" i="5"/>
  <c r="V1001" i="5"/>
  <c r="G1001" i="5" s="1"/>
  <c r="V989" i="5"/>
  <c r="G989" i="5"/>
  <c r="V917" i="5"/>
  <c r="G917" i="5"/>
  <c r="G905" i="5"/>
  <c r="V893" i="5"/>
  <c r="G893" i="5"/>
  <c r="V881" i="5"/>
  <c r="G881" i="5"/>
  <c r="V869" i="5"/>
  <c r="G869" i="5" s="1"/>
  <c r="AB869" i="5"/>
  <c r="V857" i="5"/>
  <c r="G857" i="5"/>
  <c r="V845" i="5"/>
  <c r="G845" i="5"/>
  <c r="E809" i="5"/>
  <c r="X809" i="5" s="1"/>
  <c r="I809" i="5"/>
  <c r="V773" i="5"/>
  <c r="V761" i="5"/>
  <c r="G761" i="5"/>
  <c r="E749" i="5"/>
  <c r="X749" i="5" s="1"/>
  <c r="R749" i="5"/>
  <c r="V737" i="5"/>
  <c r="AB737" i="5"/>
  <c r="E725" i="5"/>
  <c r="X725" i="5" s="1"/>
  <c r="I725" i="5"/>
  <c r="E641" i="5"/>
  <c r="X641" i="5" s="1"/>
  <c r="R641" i="5"/>
  <c r="V629" i="5"/>
  <c r="AB629" i="5"/>
  <c r="V617" i="5"/>
  <c r="G617" i="5" s="1"/>
  <c r="V605" i="5"/>
  <c r="G605" i="5"/>
  <c r="E557" i="5"/>
  <c r="X557" i="5" s="1"/>
  <c r="H557" i="5"/>
  <c r="E545" i="5"/>
  <c r="X545" i="5" s="1"/>
  <c r="R545" i="5"/>
  <c r="V497" i="5"/>
  <c r="G497" i="5"/>
  <c r="V485" i="5"/>
  <c r="G485" i="5"/>
  <c r="V473" i="5"/>
  <c r="G473" i="5" s="1"/>
  <c r="AB473" i="5"/>
  <c r="V461" i="5"/>
  <c r="G461" i="5"/>
  <c r="V413" i="5"/>
  <c r="AB413" i="5"/>
  <c r="V353" i="5"/>
  <c r="G353" i="5" s="1"/>
  <c r="G341" i="5"/>
  <c r="G329" i="5"/>
  <c r="V317" i="5"/>
  <c r="G317" i="5"/>
  <c r="V305" i="5"/>
  <c r="G305" i="5" s="1"/>
  <c r="V293" i="5"/>
  <c r="G293" i="5"/>
  <c r="V281" i="5"/>
  <c r="G281" i="5"/>
  <c r="V269" i="5"/>
  <c r="G269" i="5" s="1"/>
  <c r="V257" i="5"/>
  <c r="E221" i="5"/>
  <c r="X221" i="5" s="1"/>
  <c r="F221" i="5"/>
  <c r="G197" i="5"/>
  <c r="G125" i="5"/>
  <c r="V113" i="5"/>
  <c r="G113" i="5"/>
  <c r="H2336" i="5"/>
  <c r="J2472" i="5"/>
  <c r="G2451" i="5"/>
  <c r="G2374" i="5"/>
  <c r="G2182" i="5"/>
  <c r="G2079" i="5"/>
  <c r="G2002" i="5"/>
  <c r="E2494" i="5"/>
  <c r="E2304" i="5"/>
  <c r="X2304" i="5" s="1"/>
  <c r="E2152" i="5"/>
  <c r="X2152" i="5" s="1"/>
  <c r="E2136" i="5"/>
  <c r="X2136" i="5" s="1"/>
  <c r="E2104" i="5"/>
  <c r="X2104" i="5" s="1"/>
  <c r="E2080" i="5"/>
  <c r="X2080" i="5" s="1"/>
  <c r="E1878" i="5"/>
  <c r="X1878" i="5" s="1"/>
  <c r="E1773" i="5"/>
  <c r="X1773" i="5" s="1"/>
  <c r="E1418" i="5"/>
  <c r="X1418" i="5" s="1"/>
  <c r="G1418" i="5"/>
  <c r="E976" i="5"/>
  <c r="X976" i="5" s="1"/>
  <c r="G976" i="5"/>
  <c r="G904" i="5"/>
  <c r="E904" i="5"/>
  <c r="X904" i="5" s="1"/>
  <c r="E793" i="5"/>
  <c r="X793" i="5" s="1"/>
  <c r="G793" i="5"/>
  <c r="G748" i="5"/>
  <c r="E748" i="5"/>
  <c r="X748" i="5" s="1"/>
  <c r="E520" i="5"/>
  <c r="X520" i="5" s="1"/>
  <c r="E253" i="5"/>
  <c r="X253" i="5" s="1"/>
  <c r="G253" i="5"/>
  <c r="G1776" i="5"/>
  <c r="V1584" i="5"/>
  <c r="G1584" i="5"/>
  <c r="G1392" i="5"/>
  <c r="V1200" i="5"/>
  <c r="G1200" i="5" s="1"/>
  <c r="V984" i="5"/>
  <c r="G984" i="5"/>
  <c r="V780" i="5"/>
  <c r="G780" i="5"/>
  <c r="V768" i="5"/>
  <c r="G768" i="5"/>
  <c r="V528" i="5"/>
  <c r="G528" i="5"/>
  <c r="V252" i="5"/>
  <c r="G252" i="5" s="1"/>
  <c r="V240" i="5"/>
  <c r="G240" i="5"/>
  <c r="V228" i="5"/>
  <c r="G228" i="5"/>
  <c r="V216" i="5"/>
  <c r="G216" i="5"/>
  <c r="G2032" i="5"/>
  <c r="E2032" i="5"/>
  <c r="X2032" i="5" s="1"/>
  <c r="E844" i="5"/>
  <c r="X844" i="5" s="1"/>
  <c r="G844" i="5"/>
  <c r="E2387" i="5"/>
  <c r="X2387" i="5" s="1"/>
  <c r="F2387" i="5"/>
  <c r="V1763" i="5"/>
  <c r="G1763" i="5"/>
  <c r="G1751" i="5"/>
  <c r="V1571" i="5"/>
  <c r="G1571" i="5"/>
  <c r="G1559" i="5"/>
  <c r="V1379" i="5"/>
  <c r="G1379" i="5"/>
  <c r="V1367" i="5"/>
  <c r="G1367" i="5"/>
  <c r="V1187" i="5"/>
  <c r="G1187" i="5" s="1"/>
  <c r="G1175" i="5"/>
  <c r="V971" i="5"/>
  <c r="G971" i="5"/>
  <c r="V959" i="5"/>
  <c r="G959" i="5"/>
  <c r="G755" i="5"/>
  <c r="V515" i="5"/>
  <c r="G515" i="5"/>
  <c r="V503" i="5"/>
  <c r="G503" i="5"/>
  <c r="G491" i="5"/>
  <c r="V479" i="5"/>
  <c r="G479" i="5" s="1"/>
  <c r="G467" i="5"/>
  <c r="V215" i="5"/>
  <c r="G215" i="5"/>
  <c r="V203" i="5"/>
  <c r="G203" i="5"/>
  <c r="V191" i="5"/>
  <c r="G191" i="5"/>
  <c r="G1552" i="5"/>
  <c r="E1552" i="5"/>
  <c r="X1552" i="5" s="1"/>
  <c r="G1336" i="5"/>
  <c r="E1336" i="5"/>
  <c r="X1336" i="5" s="1"/>
  <c r="E448" i="5"/>
  <c r="X448" i="5" s="1"/>
  <c r="G448" i="5"/>
  <c r="E424" i="5"/>
  <c r="X424" i="5" s="1"/>
  <c r="G424" i="5"/>
  <c r="G1738" i="5"/>
  <c r="V1546" i="5"/>
  <c r="G1546" i="5" s="1"/>
  <c r="G1354" i="5"/>
  <c r="V1162" i="5"/>
  <c r="V946" i="5"/>
  <c r="G946" i="5" s="1"/>
  <c r="G742" i="5"/>
  <c r="V730" i="5"/>
  <c r="G730" i="5"/>
  <c r="V454" i="5"/>
  <c r="G454" i="5"/>
  <c r="V202" i="5"/>
  <c r="G202" i="5" s="1"/>
  <c r="G190" i="5"/>
  <c r="V178" i="5"/>
  <c r="G178" i="5"/>
  <c r="H2032" i="5"/>
  <c r="J1904" i="5"/>
  <c r="I1502" i="5"/>
  <c r="F2320" i="5"/>
  <c r="H2344" i="5"/>
  <c r="G2435" i="5"/>
  <c r="G2319" i="5"/>
  <c r="G2255" i="5"/>
  <c r="G2127" i="5"/>
  <c r="G2063" i="5"/>
  <c r="G1895" i="5"/>
  <c r="G1583" i="5"/>
  <c r="G1475" i="5"/>
  <c r="G1118" i="5"/>
  <c r="G251" i="5"/>
  <c r="G1492" i="5"/>
  <c r="E1492" i="5"/>
  <c r="X1492" i="5" s="1"/>
  <c r="V996" i="5"/>
  <c r="G996" i="5" s="1"/>
  <c r="E140" i="5"/>
  <c r="X140" i="5" s="1"/>
  <c r="G140" i="5"/>
  <c r="E724" i="5"/>
  <c r="X724" i="5" s="1"/>
  <c r="G724" i="5"/>
  <c r="E640" i="5"/>
  <c r="X640" i="5" s="1"/>
  <c r="G640" i="5"/>
  <c r="G1508" i="5"/>
  <c r="E1816" i="5"/>
  <c r="X1816" i="5" s="1"/>
  <c r="E1456" i="5"/>
  <c r="X1456" i="5" s="1"/>
  <c r="E1396" i="5"/>
  <c r="X1396" i="5" s="1"/>
  <c r="E1000" i="5"/>
  <c r="X1000" i="5" s="1"/>
  <c r="G1000" i="5"/>
  <c r="E256" i="5"/>
  <c r="X256" i="5" s="1"/>
  <c r="E184" i="5"/>
  <c r="X184" i="5" s="1"/>
  <c r="E1576" i="5"/>
  <c r="X1576" i="5" s="1"/>
  <c r="E1168" i="5"/>
  <c r="X1168" i="5" s="1"/>
  <c r="E868" i="5"/>
  <c r="X868" i="5" s="1"/>
  <c r="G868" i="5"/>
  <c r="E460" i="5"/>
  <c r="X460" i="5" s="1"/>
  <c r="T2479" i="5"/>
  <c r="S2479" i="5"/>
  <c r="E712" i="5"/>
  <c r="X712" i="5" s="1"/>
  <c r="G1060" i="5"/>
  <c r="G1048" i="5"/>
  <c r="B35" i="6"/>
  <c r="G35" i="6" s="1"/>
  <c r="B25" i="6"/>
  <c r="G25" i="6" s="1"/>
  <c r="F20" i="6"/>
  <c r="F25" i="6"/>
  <c r="G15" i="6"/>
  <c r="H15" i="6" s="1"/>
  <c r="D15" i="6" s="1"/>
  <c r="B58" i="1"/>
  <c r="B10" i="4"/>
  <c r="A6" i="6" s="1"/>
  <c r="J42" i="6"/>
  <c r="B47" i="4"/>
  <c r="A32" i="6" s="1"/>
  <c r="I59" i="6"/>
  <c r="I21" i="6"/>
  <c r="A8" i="2"/>
  <c r="J27" i="6"/>
  <c r="A49" i="2"/>
  <c r="H4" i="5"/>
  <c r="A56" i="2"/>
  <c r="G3" i="5"/>
  <c r="A38" i="2"/>
  <c r="B29" i="4"/>
  <c r="A17" i="6" s="1"/>
  <c r="J62" i="6"/>
  <c r="I52" i="6"/>
  <c r="C3" i="6"/>
  <c r="J46" i="6"/>
  <c r="C4" i="3"/>
  <c r="I11" i="6"/>
  <c r="C11" i="6" s="1"/>
  <c r="B4" i="3"/>
  <c r="B31" i="3"/>
  <c r="A24" i="2"/>
  <c r="A15" i="2"/>
  <c r="B40" i="4"/>
  <c r="B64" i="4" s="1"/>
  <c r="A46" i="6" s="1"/>
  <c r="C5" i="3"/>
  <c r="J24" i="6"/>
  <c r="J11" i="6"/>
  <c r="J4" i="6"/>
  <c r="A71" i="2"/>
  <c r="D4" i="8"/>
  <c r="B27" i="3"/>
  <c r="A7" i="2"/>
  <c r="K4" i="5"/>
  <c r="J66" i="6"/>
  <c r="B15" i="4"/>
  <c r="A7" i="6" s="1"/>
  <c r="A64" i="2"/>
  <c r="A45" i="2"/>
  <c r="I17" i="6"/>
  <c r="D3" i="6"/>
  <c r="A61" i="2"/>
  <c r="A1" i="7"/>
  <c r="J68" i="6"/>
  <c r="I74" i="4"/>
  <c r="J64" i="6"/>
  <c r="C31" i="3"/>
  <c r="A30" i="2"/>
  <c r="C25" i="3"/>
  <c r="J10" i="6"/>
  <c r="B19" i="3"/>
  <c r="I16" i="6"/>
  <c r="J9" i="6"/>
  <c r="A1" i="6"/>
  <c r="A53" i="2"/>
  <c r="L67" i="6"/>
  <c r="B15" i="3"/>
  <c r="L66" i="6"/>
  <c r="B14" i="3"/>
  <c r="J63" i="6"/>
  <c r="A17" i="2"/>
  <c r="A13" i="2"/>
  <c r="A75" i="2"/>
  <c r="D11" i="4"/>
  <c r="J8" i="6"/>
  <c r="I58" i="6"/>
  <c r="A42" i="2"/>
  <c r="B10" i="3"/>
  <c r="I46" i="6"/>
  <c r="D25" i="4"/>
  <c r="D43" i="4" s="1"/>
  <c r="C20" i="3"/>
  <c r="I15" i="6"/>
  <c r="O4" i="5"/>
  <c r="A44" i="2"/>
  <c r="I57" i="6"/>
  <c r="A28" i="2"/>
  <c r="I14" i="6"/>
  <c r="C14" i="6" s="1"/>
  <c r="J7" i="6"/>
  <c r="G4" i="5"/>
  <c r="A35" i="2"/>
  <c r="J57" i="6"/>
  <c r="A33" i="2"/>
  <c r="J55" i="6"/>
  <c r="B6" i="3"/>
  <c r="J45" i="6"/>
  <c r="C11" i="3"/>
  <c r="A11" i="2"/>
  <c r="B17" i="3"/>
  <c r="E4" i="8"/>
  <c r="B40" i="6"/>
  <c r="G40" i="6" s="1"/>
  <c r="G20" i="6"/>
  <c r="H20" i="6" s="1"/>
  <c r="D20" i="6" s="1"/>
  <c r="B50" i="6"/>
  <c r="G50" i="6" s="1"/>
  <c r="B45" i="6"/>
  <c r="G45" i="6" s="1"/>
  <c r="B30" i="6"/>
  <c r="G30" i="6" s="1"/>
  <c r="H22" i="6"/>
  <c r="D22" i="6" s="1"/>
  <c r="F68" i="6"/>
  <c r="F47" i="6"/>
  <c r="H47" i="6" s="1"/>
  <c r="D47" i="6" s="1"/>
  <c r="F37" i="6"/>
  <c r="F42" i="6"/>
  <c r="H42" i="6" s="1"/>
  <c r="D42" i="6" s="1"/>
  <c r="F32" i="6"/>
  <c r="H32" i="6" s="1"/>
  <c r="D32" i="6" s="1"/>
  <c r="F52" i="6"/>
  <c r="C47" i="6"/>
  <c r="B52" i="6"/>
  <c r="G52" i="6" s="1"/>
  <c r="B27" i="6"/>
  <c r="G27" i="6" s="1"/>
  <c r="H27" i="6" s="1"/>
  <c r="B42" i="6"/>
  <c r="G42" i="6" s="1"/>
  <c r="B32" i="6"/>
  <c r="G32" i="6" s="1"/>
  <c r="K68" i="6"/>
  <c r="B37" i="6"/>
  <c r="G37" i="6" s="1"/>
  <c r="B43" i="4"/>
  <c r="A28" i="6" s="1"/>
  <c r="B55" i="4"/>
  <c r="A38" i="6" s="1"/>
  <c r="G16" i="6"/>
  <c r="H16" i="6" s="1"/>
  <c r="B21" i="6"/>
  <c r="B36" i="6" s="1"/>
  <c r="G36" i="6" s="1"/>
  <c r="H49" i="6"/>
  <c r="D49" i="6" s="1"/>
  <c r="K65" i="6"/>
  <c r="D14" i="6"/>
  <c r="C2" i="6"/>
  <c r="F44" i="6"/>
  <c r="H44" i="6" s="1"/>
  <c r="D44" i="6" s="1"/>
  <c r="B83" i="4"/>
  <c r="A59" i="6" s="1"/>
  <c r="B34" i="6"/>
  <c r="G34" i="6" s="1"/>
  <c r="H34" i="6" s="1"/>
  <c r="B37" i="4"/>
  <c r="A23" i="6" s="1"/>
  <c r="H24" i="6"/>
  <c r="D24" i="6" s="1"/>
  <c r="F29" i="6"/>
  <c r="H29" i="6" s="1"/>
  <c r="D29" i="6" s="1"/>
  <c r="B3" i="6"/>
  <c r="B23" i="3"/>
  <c r="A16" i="2"/>
  <c r="A41" i="2"/>
  <c r="J56" i="6"/>
  <c r="A3" i="6"/>
  <c r="B89" i="4"/>
  <c r="A63" i="6" s="1"/>
  <c r="B2" i="3"/>
  <c r="J54" i="6"/>
  <c r="I54" i="6"/>
  <c r="B17" i="4"/>
  <c r="A9" i="6" s="1"/>
  <c r="B28" i="4"/>
  <c r="C27" i="3"/>
  <c r="C17" i="3"/>
  <c r="A48" i="2"/>
  <c r="B19" i="4"/>
  <c r="B26" i="4"/>
  <c r="B25" i="3"/>
  <c r="C4" i="5"/>
  <c r="J51" i="6"/>
  <c r="B28" i="3"/>
  <c r="A27" i="2"/>
  <c r="I49" i="6"/>
  <c r="C49" i="6" s="1"/>
  <c r="I40" i="6"/>
  <c r="I39" i="6"/>
  <c r="C16" i="3"/>
  <c r="B2006" i="7"/>
  <c r="J2" i="5"/>
  <c r="P4" i="5"/>
  <c r="A20" i="2"/>
  <c r="A4" i="5"/>
  <c r="I10" i="6"/>
  <c r="C10" i="6" s="1"/>
  <c r="J41" i="6"/>
  <c r="A91" i="4"/>
  <c r="B75" i="4"/>
  <c r="A54" i="6" s="1"/>
  <c r="B18" i="3"/>
  <c r="C30" i="3"/>
  <c r="B20" i="4"/>
  <c r="A11" i="6" s="1"/>
  <c r="A40" i="2"/>
  <c r="J37" i="6"/>
  <c r="C23" i="3"/>
  <c r="A26" i="2"/>
  <c r="B9" i="4"/>
  <c r="A5" i="6" s="1"/>
  <c r="I45" i="6"/>
  <c r="B85" i="4"/>
  <c r="A60" i="6" s="1"/>
  <c r="I44" i="6"/>
  <c r="C5" i="7"/>
  <c r="I9" i="6"/>
  <c r="C9" i="6" s="1"/>
  <c r="B81" i="4"/>
  <c r="A58" i="6" s="1"/>
  <c r="B24" i="3"/>
  <c r="A18" i="2"/>
  <c r="I34" i="6"/>
  <c r="I41" i="6"/>
  <c r="B77" i="4"/>
  <c r="A55" i="6" s="1"/>
  <c r="B7" i="3"/>
  <c r="B38" i="4"/>
  <c r="A24" i="6" s="1"/>
  <c r="A57" i="2"/>
  <c r="J39" i="6"/>
  <c r="C22" i="3"/>
  <c r="B12" i="4"/>
  <c r="A23" i="2"/>
  <c r="I27" i="6"/>
  <c r="I26" i="6"/>
  <c r="C8" i="3"/>
  <c r="C15" i="3"/>
  <c r="A9" i="2"/>
  <c r="B4" i="5"/>
  <c r="B87" i="4"/>
  <c r="A62" i="6" s="1"/>
  <c r="B29" i="3"/>
  <c r="B31" i="4"/>
  <c r="A18" i="6" s="1"/>
  <c r="A3" i="2"/>
  <c r="J52" i="6"/>
  <c r="D1" i="6"/>
  <c r="B11" i="3"/>
  <c r="C4" i="8"/>
  <c r="J44" i="6"/>
  <c r="B49" i="4"/>
  <c r="A33" i="6" s="1"/>
  <c r="I36" i="6"/>
  <c r="I60" i="6"/>
  <c r="I8" i="6"/>
  <c r="C8" i="6" s="1"/>
  <c r="B20" i="3"/>
  <c r="A10" i="2"/>
  <c r="I22" i="6"/>
  <c r="C22" i="6" s="1"/>
  <c r="J40" i="6"/>
  <c r="B46" i="4"/>
  <c r="A31" i="6" s="1"/>
  <c r="B3" i="3"/>
  <c r="B21" i="4"/>
  <c r="A31" i="2"/>
  <c r="I32" i="6"/>
  <c r="C14" i="3"/>
  <c r="I4" i="4"/>
  <c r="A4" i="8"/>
  <c r="J26" i="6"/>
  <c r="J25" i="6"/>
  <c r="A72" i="2"/>
  <c r="C7" i="3"/>
  <c r="B79" i="4"/>
  <c r="A57" i="6" s="1"/>
  <c r="B73" i="4"/>
  <c r="B7" i="4"/>
  <c r="B21" i="3"/>
  <c r="C19" i="3"/>
  <c r="B9" i="3"/>
  <c r="I4" i="8"/>
  <c r="I37" i="6"/>
  <c r="B44" i="4"/>
  <c r="A29" i="6" s="1"/>
  <c r="J35" i="6"/>
  <c r="J59" i="6"/>
  <c r="I7" i="6"/>
  <c r="C7" i="6" s="1"/>
  <c r="B74" i="4"/>
  <c r="A53" i="6" s="1"/>
  <c r="B16" i="3"/>
  <c r="A1" i="2"/>
  <c r="J21" i="6"/>
  <c r="J32" i="6"/>
  <c r="A68" i="2"/>
  <c r="B13" i="4"/>
  <c r="A14" i="2"/>
  <c r="I31" i="6"/>
  <c r="C6" i="3"/>
  <c r="B30" i="3"/>
  <c r="I69" i="6"/>
  <c r="I19" i="6"/>
  <c r="C19" i="6" s="1"/>
  <c r="J17" i="6"/>
  <c r="A54" i="2"/>
  <c r="A70" i="2"/>
  <c r="B24" i="4"/>
  <c r="B67" i="4"/>
  <c r="A48" i="6" s="1"/>
  <c r="C28" i="3"/>
  <c r="B13" i="3"/>
  <c r="C3" i="3"/>
  <c r="A73" i="2"/>
  <c r="H4" i="8"/>
  <c r="J36" i="6"/>
  <c r="G25" i="4"/>
  <c r="G37" i="4" s="1"/>
  <c r="I24" i="6"/>
  <c r="I51" i="6"/>
  <c r="I6" i="6"/>
  <c r="C6" i="6" s="1"/>
  <c r="B12" i="3"/>
  <c r="G4" i="8"/>
  <c r="I5" i="6"/>
  <c r="J31" i="6"/>
  <c r="B22" i="4"/>
  <c r="A12" i="6" s="1"/>
  <c r="A59" i="2"/>
  <c r="C26" i="3"/>
  <c r="A6" i="2"/>
  <c r="I30" i="6"/>
  <c r="A66" i="2"/>
  <c r="B26" i="3"/>
  <c r="I68" i="6"/>
  <c r="A1" i="8"/>
  <c r="J16" i="6"/>
  <c r="A37" i="2"/>
  <c r="A52" i="2"/>
  <c r="B4" i="4"/>
  <c r="C29" i="3"/>
  <c r="C12" i="3"/>
  <c r="B5" i="3"/>
  <c r="A43" i="2"/>
  <c r="A55" i="2"/>
  <c r="E4" i="5"/>
  <c r="F4" i="8"/>
  <c r="I25" i="6"/>
  <c r="B18" i="4"/>
  <c r="A10" i="6" s="1"/>
  <c r="J12" i="6"/>
  <c r="C12" i="6" s="1"/>
  <c r="J50" i="6"/>
  <c r="J5" i="6"/>
  <c r="B61" i="4"/>
  <c r="A43" i="6" s="1"/>
  <c r="B8" i="3"/>
  <c r="B5" i="7"/>
  <c r="I4" i="6"/>
  <c r="C4" i="6" s="1"/>
  <c r="J30" i="6"/>
  <c r="B14" i="4"/>
  <c r="A51" i="2"/>
  <c r="C18" i="3"/>
  <c r="B4" i="8"/>
  <c r="I29" i="6"/>
  <c r="C29" i="6" s="1"/>
  <c r="A50" i="2"/>
  <c r="B22" i="3"/>
  <c r="J67" i="6"/>
  <c r="I67" i="6"/>
  <c r="J15" i="6"/>
  <c r="A19" i="2"/>
  <c r="A34" i="2"/>
  <c r="C9" i="3"/>
  <c r="C21" i="3"/>
  <c r="A62" i="2"/>
  <c r="A63" i="2"/>
  <c r="N4" i="5"/>
  <c r="B41" i="4"/>
  <c r="B71" i="4" s="1"/>
  <c r="A52" i="6" s="1"/>
  <c r="Q4" i="5"/>
  <c r="A15" i="6"/>
  <c r="B33" i="4"/>
  <c r="A20" i="6" s="1"/>
  <c r="B57" i="4"/>
  <c r="A40" i="6" s="1"/>
  <c r="B51" i="4"/>
  <c r="A35" i="6" s="1"/>
  <c r="B69" i="4"/>
  <c r="A50" i="6" s="1"/>
  <c r="A25" i="6"/>
  <c r="G64" i="6"/>
  <c r="E257" i="5" l="1"/>
  <c r="X257" i="5" s="1"/>
  <c r="F257" i="5"/>
  <c r="R257" i="5"/>
  <c r="I257" i="5"/>
  <c r="H257" i="5"/>
  <c r="J257" i="5"/>
  <c r="J629" i="5"/>
  <c r="H629" i="5"/>
  <c r="R629" i="5"/>
  <c r="I629" i="5"/>
  <c r="E629" i="5"/>
  <c r="X629" i="5" s="1"/>
  <c r="F629" i="5"/>
  <c r="E773" i="5"/>
  <c r="X773" i="5" s="1"/>
  <c r="R773" i="5"/>
  <c r="H773" i="5"/>
  <c r="F773" i="5"/>
  <c r="I773" i="5"/>
  <c r="J773" i="5"/>
  <c r="E1205" i="5"/>
  <c r="X1205" i="5" s="1"/>
  <c r="F1205" i="5"/>
  <c r="R1205" i="5"/>
  <c r="J1205" i="5"/>
  <c r="H1205" i="5"/>
  <c r="I1205" i="5"/>
  <c r="E1853" i="5"/>
  <c r="X1853" i="5" s="1"/>
  <c r="H1853" i="5"/>
  <c r="F1853" i="5"/>
  <c r="R1853" i="5"/>
  <c r="J1853" i="5"/>
  <c r="I1853" i="5"/>
  <c r="E2225" i="5"/>
  <c r="X2225" i="5" s="1"/>
  <c r="G2225" i="5"/>
  <c r="F2225" i="5"/>
  <c r="R2225" i="5"/>
  <c r="J2225" i="5"/>
  <c r="I2225" i="5"/>
  <c r="H2225" i="5"/>
  <c r="E191" i="5"/>
  <c r="X191" i="5" s="1"/>
  <c r="J191" i="5"/>
  <c r="H191" i="5"/>
  <c r="F191" i="5"/>
  <c r="I191" i="5"/>
  <c r="R191" i="5"/>
  <c r="E515" i="5"/>
  <c r="X515" i="5" s="1"/>
  <c r="J515" i="5"/>
  <c r="H515" i="5"/>
  <c r="F515" i="5"/>
  <c r="I515" i="5"/>
  <c r="R515" i="5"/>
  <c r="E1379" i="5"/>
  <c r="X1379" i="5" s="1"/>
  <c r="F1379" i="5"/>
  <c r="R1379" i="5"/>
  <c r="J1379" i="5"/>
  <c r="I1379" i="5"/>
  <c r="H1379" i="5"/>
  <c r="H768" i="5"/>
  <c r="E768" i="5"/>
  <c r="X768" i="5" s="1"/>
  <c r="J768" i="5"/>
  <c r="I768" i="5"/>
  <c r="F768" i="5"/>
  <c r="R768" i="5"/>
  <c r="I497" i="5"/>
  <c r="E497" i="5"/>
  <c r="X497" i="5" s="1"/>
  <c r="F497" i="5"/>
  <c r="R497" i="5"/>
  <c r="H497" i="5"/>
  <c r="J497" i="5"/>
  <c r="H893" i="5"/>
  <c r="E893" i="5"/>
  <c r="X893" i="5" s="1"/>
  <c r="R893" i="5"/>
  <c r="J893" i="5"/>
  <c r="F893" i="5"/>
  <c r="I893" i="5"/>
  <c r="E1085" i="5"/>
  <c r="X1085" i="5" s="1"/>
  <c r="F1085" i="5"/>
  <c r="J1085" i="5"/>
  <c r="I1085" i="5"/>
  <c r="R1085" i="5"/>
  <c r="H1085" i="5"/>
  <c r="E1721" i="5"/>
  <c r="X1721" i="5" s="1"/>
  <c r="I1721" i="5"/>
  <c r="H1721" i="5"/>
  <c r="F1721" i="5"/>
  <c r="J1721" i="5"/>
  <c r="R1721" i="5"/>
  <c r="E1961" i="5"/>
  <c r="X1961" i="5" s="1"/>
  <c r="J1961" i="5"/>
  <c r="I1961" i="5"/>
  <c r="H1961" i="5"/>
  <c r="F1961" i="5"/>
  <c r="R1961" i="5"/>
  <c r="E215" i="5"/>
  <c r="X215" i="5" s="1"/>
  <c r="J215" i="5"/>
  <c r="I215" i="5"/>
  <c r="H215" i="5"/>
  <c r="F215" i="5"/>
  <c r="R215" i="5"/>
  <c r="E228" i="5"/>
  <c r="X228" i="5" s="1"/>
  <c r="R228" i="5"/>
  <c r="I228" i="5"/>
  <c r="F228" i="5"/>
  <c r="H228" i="5"/>
  <c r="J228" i="5"/>
  <c r="E984" i="5"/>
  <c r="X984" i="5" s="1"/>
  <c r="J984" i="5"/>
  <c r="I984" i="5"/>
  <c r="H984" i="5"/>
  <c r="F984" i="5"/>
  <c r="R984" i="5"/>
  <c r="E730" i="5"/>
  <c r="X730" i="5" s="1"/>
  <c r="I730" i="5"/>
  <c r="R730" i="5"/>
  <c r="H730" i="5"/>
  <c r="J730" i="5"/>
  <c r="F730" i="5"/>
  <c r="E971" i="5"/>
  <c r="X971" i="5" s="1"/>
  <c r="F971" i="5"/>
  <c r="R971" i="5"/>
  <c r="J971" i="5"/>
  <c r="I971" i="5"/>
  <c r="H971" i="5"/>
  <c r="E113" i="5"/>
  <c r="X113" i="5" s="1"/>
  <c r="H113" i="5"/>
  <c r="R113" i="5"/>
  <c r="F113" i="5"/>
  <c r="J113" i="5"/>
  <c r="I113" i="5"/>
  <c r="R293" i="5"/>
  <c r="E293" i="5"/>
  <c r="X293" i="5" s="1"/>
  <c r="J293" i="5"/>
  <c r="I293" i="5"/>
  <c r="H293" i="5"/>
  <c r="F293" i="5"/>
  <c r="E461" i="5"/>
  <c r="X461" i="5" s="1"/>
  <c r="J461" i="5"/>
  <c r="H461" i="5"/>
  <c r="F461" i="5"/>
  <c r="I461" i="5"/>
  <c r="R461" i="5"/>
  <c r="E737" i="5"/>
  <c r="X737" i="5" s="1"/>
  <c r="H737" i="5"/>
  <c r="F737" i="5"/>
  <c r="J737" i="5"/>
  <c r="G737" i="5"/>
  <c r="R737" i="5"/>
  <c r="I737" i="5"/>
  <c r="E857" i="5"/>
  <c r="X857" i="5" s="1"/>
  <c r="F857" i="5"/>
  <c r="H857" i="5"/>
  <c r="J857" i="5"/>
  <c r="R857" i="5"/>
  <c r="I857" i="5"/>
  <c r="E989" i="5"/>
  <c r="X989" i="5" s="1"/>
  <c r="R989" i="5"/>
  <c r="J989" i="5"/>
  <c r="I989" i="5"/>
  <c r="F989" i="5"/>
  <c r="H989" i="5"/>
  <c r="E1133" i="5"/>
  <c r="X1133" i="5" s="1"/>
  <c r="F1133" i="5"/>
  <c r="R1133" i="5"/>
  <c r="I1133" i="5"/>
  <c r="J1133" i="5"/>
  <c r="H1133" i="5"/>
  <c r="E1397" i="5"/>
  <c r="X1397" i="5" s="1"/>
  <c r="F1397" i="5"/>
  <c r="R1397" i="5"/>
  <c r="J1397" i="5"/>
  <c r="I1397" i="5"/>
  <c r="H1397" i="5"/>
  <c r="E1546" i="5"/>
  <c r="X1546" i="5" s="1"/>
  <c r="I1546" i="5"/>
  <c r="F1546" i="5"/>
  <c r="R1546" i="5"/>
  <c r="J1546" i="5"/>
  <c r="H1546" i="5"/>
  <c r="E353" i="5"/>
  <c r="X353" i="5" s="1"/>
  <c r="H353" i="5"/>
  <c r="F353" i="5"/>
  <c r="J353" i="5"/>
  <c r="R353" i="5"/>
  <c r="I353" i="5"/>
  <c r="E1469" i="5"/>
  <c r="X1469" i="5" s="1"/>
  <c r="F1469" i="5"/>
  <c r="H1469" i="5"/>
  <c r="R1469" i="5"/>
  <c r="J1469" i="5"/>
  <c r="I1469" i="5"/>
  <c r="E996" i="5"/>
  <c r="X996" i="5" s="1"/>
  <c r="I996" i="5"/>
  <c r="R996" i="5"/>
  <c r="F996" i="5"/>
  <c r="J996" i="5"/>
  <c r="H996" i="5"/>
  <c r="H959" i="5"/>
  <c r="J959" i="5"/>
  <c r="I959" i="5"/>
  <c r="F959" i="5"/>
  <c r="E959" i="5"/>
  <c r="X959" i="5" s="1"/>
  <c r="R959" i="5"/>
  <c r="J281" i="5"/>
  <c r="E281" i="5"/>
  <c r="X281" i="5" s="1"/>
  <c r="H281" i="5"/>
  <c r="F281" i="5"/>
  <c r="R281" i="5"/>
  <c r="I281" i="5"/>
  <c r="E845" i="5"/>
  <c r="X845" i="5" s="1"/>
  <c r="I845" i="5"/>
  <c r="H845" i="5"/>
  <c r="R845" i="5"/>
  <c r="F845" i="5"/>
  <c r="J845" i="5"/>
  <c r="E1763" i="5"/>
  <c r="X1763" i="5" s="1"/>
  <c r="H1763" i="5"/>
  <c r="R1763" i="5"/>
  <c r="I1763" i="5"/>
  <c r="F1763" i="5"/>
  <c r="J1763" i="5"/>
  <c r="E240" i="5"/>
  <c r="X240" i="5" s="1"/>
  <c r="I240" i="5"/>
  <c r="F240" i="5"/>
  <c r="J240" i="5"/>
  <c r="R240" i="5"/>
  <c r="H240" i="5"/>
  <c r="E605" i="5"/>
  <c r="X605" i="5" s="1"/>
  <c r="J605" i="5"/>
  <c r="R605" i="5"/>
  <c r="F605" i="5"/>
  <c r="H605" i="5"/>
  <c r="I605" i="5"/>
  <c r="E1145" i="5"/>
  <c r="X1145" i="5" s="1"/>
  <c r="F1145" i="5"/>
  <c r="I1145" i="5"/>
  <c r="J1145" i="5"/>
  <c r="H1145" i="5"/>
  <c r="R1145" i="5"/>
  <c r="E1793" i="5"/>
  <c r="X1793" i="5" s="1"/>
  <c r="F1793" i="5"/>
  <c r="R1793" i="5"/>
  <c r="H1793" i="5"/>
  <c r="J1793" i="5"/>
  <c r="G1793" i="5"/>
  <c r="I1793" i="5"/>
  <c r="E2153" i="5"/>
  <c r="X2153" i="5" s="1"/>
  <c r="F2153" i="5"/>
  <c r="R2153" i="5"/>
  <c r="J2153" i="5"/>
  <c r="I2153" i="5"/>
  <c r="H2153" i="5"/>
  <c r="E701" i="5"/>
  <c r="X701" i="5" s="1"/>
  <c r="I701" i="5"/>
  <c r="H701" i="5"/>
  <c r="R701" i="5"/>
  <c r="J701" i="5"/>
  <c r="G701" i="5"/>
  <c r="F701" i="5"/>
  <c r="E479" i="5"/>
  <c r="X479" i="5" s="1"/>
  <c r="R479" i="5"/>
  <c r="H479" i="5"/>
  <c r="I479" i="5"/>
  <c r="J479" i="5"/>
  <c r="F479" i="5"/>
  <c r="E1200" i="5"/>
  <c r="X1200" i="5" s="1"/>
  <c r="H1200" i="5"/>
  <c r="J1200" i="5"/>
  <c r="F1200" i="5"/>
  <c r="R1200" i="5"/>
  <c r="I1200" i="5"/>
  <c r="E305" i="5"/>
  <c r="X305" i="5" s="1"/>
  <c r="J305" i="5"/>
  <c r="I305" i="5"/>
  <c r="F305" i="5"/>
  <c r="H305" i="5"/>
  <c r="R305" i="5"/>
  <c r="E1001" i="5"/>
  <c r="X1001" i="5" s="1"/>
  <c r="R1001" i="5"/>
  <c r="H1001" i="5"/>
  <c r="J1001" i="5"/>
  <c r="F1001" i="5"/>
  <c r="I1001" i="5"/>
  <c r="E1649" i="5"/>
  <c r="X1649" i="5" s="1"/>
  <c r="I1649" i="5"/>
  <c r="R1649" i="5"/>
  <c r="H1649" i="5"/>
  <c r="F1649" i="5"/>
  <c r="J1649" i="5"/>
  <c r="E203" i="5"/>
  <c r="X203" i="5" s="1"/>
  <c r="H203" i="5"/>
  <c r="F203" i="5"/>
  <c r="I203" i="5"/>
  <c r="R203" i="5"/>
  <c r="J203" i="5"/>
  <c r="E780" i="5"/>
  <c r="X780" i="5" s="1"/>
  <c r="J780" i="5"/>
  <c r="R780" i="5"/>
  <c r="I780" i="5"/>
  <c r="H780" i="5"/>
  <c r="F780" i="5"/>
  <c r="E1733" i="5"/>
  <c r="X1733" i="5" s="1"/>
  <c r="H1733" i="5"/>
  <c r="F1733" i="5"/>
  <c r="R1733" i="5"/>
  <c r="J1733" i="5"/>
  <c r="I1733" i="5"/>
  <c r="E1361" i="5"/>
  <c r="X1361" i="5" s="1"/>
  <c r="F1361" i="5"/>
  <c r="G1361" i="5"/>
  <c r="R1361" i="5"/>
  <c r="I1361" i="5"/>
  <c r="J1361" i="5"/>
  <c r="H1361" i="5"/>
  <c r="E946" i="5"/>
  <c r="X946" i="5" s="1"/>
  <c r="J946" i="5"/>
  <c r="H946" i="5"/>
  <c r="F946" i="5"/>
  <c r="R946" i="5"/>
  <c r="I946" i="5"/>
  <c r="E1187" i="5"/>
  <c r="X1187" i="5" s="1"/>
  <c r="R1187" i="5"/>
  <c r="I1187" i="5"/>
  <c r="J1187" i="5"/>
  <c r="H1187" i="5"/>
  <c r="F1187" i="5"/>
  <c r="E252" i="5"/>
  <c r="X252" i="5" s="1"/>
  <c r="J252" i="5"/>
  <c r="R252" i="5"/>
  <c r="F252" i="5"/>
  <c r="H252" i="5"/>
  <c r="I252" i="5"/>
  <c r="E473" i="5"/>
  <c r="X473" i="5" s="1"/>
  <c r="F473" i="5"/>
  <c r="R473" i="5"/>
  <c r="J473" i="5"/>
  <c r="I473" i="5"/>
  <c r="H473" i="5"/>
  <c r="E617" i="5"/>
  <c r="X617" i="5" s="1"/>
  <c r="I617" i="5"/>
  <c r="F617" i="5"/>
  <c r="R617" i="5"/>
  <c r="H617" i="5"/>
  <c r="J617" i="5"/>
  <c r="E869" i="5"/>
  <c r="X869" i="5" s="1"/>
  <c r="J869" i="5"/>
  <c r="R869" i="5"/>
  <c r="I869" i="5"/>
  <c r="F869" i="5"/>
  <c r="H869" i="5"/>
  <c r="E1277" i="5"/>
  <c r="X1277" i="5" s="1"/>
  <c r="F1277" i="5"/>
  <c r="R1277" i="5"/>
  <c r="I1277" i="5"/>
  <c r="J1277" i="5"/>
  <c r="H1277" i="5"/>
  <c r="E1817" i="5"/>
  <c r="X1817" i="5" s="1"/>
  <c r="H1817" i="5"/>
  <c r="F1817" i="5"/>
  <c r="R1817" i="5"/>
  <c r="I1817" i="5"/>
  <c r="J1817" i="5"/>
  <c r="E216" i="5"/>
  <c r="X216" i="5" s="1"/>
  <c r="I216" i="5"/>
  <c r="R216" i="5"/>
  <c r="J216" i="5"/>
  <c r="F216" i="5"/>
  <c r="H216" i="5"/>
  <c r="I1162" i="5"/>
  <c r="J1162" i="5"/>
  <c r="F1162" i="5"/>
  <c r="R1162" i="5"/>
  <c r="E1162" i="5"/>
  <c r="X1162" i="5" s="1"/>
  <c r="H1162" i="5"/>
  <c r="R317" i="5"/>
  <c r="E317" i="5"/>
  <c r="X317" i="5" s="1"/>
  <c r="I317" i="5"/>
  <c r="F317" i="5"/>
  <c r="J317" i="5"/>
  <c r="H317" i="5"/>
  <c r="E761" i="5"/>
  <c r="X761" i="5" s="1"/>
  <c r="H761" i="5"/>
  <c r="F761" i="5"/>
  <c r="J761" i="5"/>
  <c r="I761" i="5"/>
  <c r="R761" i="5"/>
  <c r="E1073" i="5"/>
  <c r="X1073" i="5" s="1"/>
  <c r="H1073" i="5"/>
  <c r="I1073" i="5"/>
  <c r="F1073" i="5"/>
  <c r="R1073" i="5"/>
  <c r="J1073" i="5"/>
  <c r="E1421" i="5"/>
  <c r="X1421" i="5" s="1"/>
  <c r="R1421" i="5"/>
  <c r="I1421" i="5"/>
  <c r="H1421" i="5"/>
  <c r="F1421" i="5"/>
  <c r="J1421" i="5"/>
  <c r="E202" i="5"/>
  <c r="X202" i="5" s="1"/>
  <c r="J202" i="5"/>
  <c r="F202" i="5"/>
  <c r="H202" i="5"/>
  <c r="R202" i="5"/>
  <c r="I202" i="5"/>
  <c r="F269" i="5"/>
  <c r="E269" i="5"/>
  <c r="X269" i="5" s="1"/>
  <c r="R269" i="5"/>
  <c r="J269" i="5"/>
  <c r="I269" i="5"/>
  <c r="H269" i="5"/>
  <c r="E1337" i="5"/>
  <c r="X1337" i="5" s="1"/>
  <c r="R1337" i="5"/>
  <c r="J1337" i="5"/>
  <c r="H1337" i="5"/>
  <c r="F1337" i="5"/>
  <c r="I1337" i="5"/>
  <c r="E1229" i="5"/>
  <c r="X1229" i="5" s="1"/>
  <c r="J1229" i="5"/>
  <c r="I1229" i="5"/>
  <c r="H1229" i="5"/>
  <c r="R1229" i="5"/>
  <c r="F1229" i="5"/>
  <c r="F454" i="5"/>
  <c r="R454" i="5"/>
  <c r="I454" i="5"/>
  <c r="J454" i="5"/>
  <c r="H454" i="5"/>
  <c r="E454" i="5"/>
  <c r="X454" i="5" s="1"/>
  <c r="E1571" i="5"/>
  <c r="X1571" i="5" s="1"/>
  <c r="J1571" i="5"/>
  <c r="I1571" i="5"/>
  <c r="H1571" i="5"/>
  <c r="F1571" i="5"/>
  <c r="R1571" i="5"/>
  <c r="E413" i="5"/>
  <c r="X413" i="5" s="1"/>
  <c r="G413" i="5"/>
  <c r="F413" i="5"/>
  <c r="J413" i="5"/>
  <c r="H413" i="5"/>
  <c r="R413" i="5"/>
  <c r="I413" i="5"/>
  <c r="E917" i="5"/>
  <c r="X917" i="5" s="1"/>
  <c r="R917" i="5"/>
  <c r="I917" i="5"/>
  <c r="H917" i="5"/>
  <c r="J917" i="5"/>
  <c r="F917" i="5"/>
  <c r="E1529" i="5"/>
  <c r="X1529" i="5" s="1"/>
  <c r="F1529" i="5"/>
  <c r="I1529" i="5"/>
  <c r="R1529" i="5"/>
  <c r="J1529" i="5"/>
  <c r="H1529" i="5"/>
  <c r="E178" i="5"/>
  <c r="X178" i="5" s="1"/>
  <c r="H178" i="5"/>
  <c r="J178" i="5"/>
  <c r="F178" i="5"/>
  <c r="R178" i="5"/>
  <c r="I178" i="5"/>
  <c r="G1162" i="5"/>
  <c r="E503" i="5"/>
  <c r="X503" i="5" s="1"/>
  <c r="R503" i="5"/>
  <c r="I503" i="5"/>
  <c r="J503" i="5"/>
  <c r="F503" i="5"/>
  <c r="H503" i="5"/>
  <c r="E1367" i="5"/>
  <c r="X1367" i="5" s="1"/>
  <c r="F1367" i="5"/>
  <c r="R1367" i="5"/>
  <c r="J1367" i="5"/>
  <c r="H1367" i="5"/>
  <c r="I1367" i="5"/>
  <c r="E528" i="5"/>
  <c r="X528" i="5" s="1"/>
  <c r="F528" i="5"/>
  <c r="R528" i="5"/>
  <c r="J528" i="5"/>
  <c r="I528" i="5"/>
  <c r="H528" i="5"/>
  <c r="E1584" i="5"/>
  <c r="X1584" i="5" s="1"/>
  <c r="I1584" i="5"/>
  <c r="H1584" i="5"/>
  <c r="J1584" i="5"/>
  <c r="F1584" i="5"/>
  <c r="R1584" i="5"/>
  <c r="G257" i="5"/>
  <c r="E485" i="5"/>
  <c r="X485" i="5" s="1"/>
  <c r="I485" i="5"/>
  <c r="R485" i="5"/>
  <c r="H485" i="5"/>
  <c r="F485" i="5"/>
  <c r="J485" i="5"/>
  <c r="G629" i="5"/>
  <c r="G773" i="5"/>
  <c r="E881" i="5"/>
  <c r="X881" i="5" s="1"/>
  <c r="R881" i="5"/>
  <c r="I881" i="5"/>
  <c r="H881" i="5"/>
  <c r="J881" i="5"/>
  <c r="F881" i="5"/>
  <c r="G1073" i="5"/>
  <c r="G1205" i="5"/>
  <c r="E1313" i="5"/>
  <c r="X1313" i="5" s="1"/>
  <c r="F1313" i="5"/>
  <c r="R1313" i="5"/>
  <c r="H1313" i="5"/>
  <c r="J1313" i="5"/>
  <c r="I1313" i="5"/>
  <c r="E1457" i="5"/>
  <c r="X1457" i="5" s="1"/>
  <c r="H1457" i="5"/>
  <c r="F1457" i="5"/>
  <c r="R1457" i="5"/>
  <c r="I1457" i="5"/>
  <c r="J1457" i="5"/>
  <c r="E1661" i="5"/>
  <c r="X1661" i="5" s="1"/>
  <c r="I1661" i="5"/>
  <c r="H1661" i="5"/>
  <c r="F1661" i="5"/>
  <c r="J1661" i="5"/>
  <c r="R1661" i="5"/>
  <c r="G1853" i="5"/>
  <c r="B57" i="5"/>
  <c r="B63" i="5"/>
  <c r="B69" i="5"/>
  <c r="B75" i="5"/>
  <c r="B81" i="5"/>
  <c r="B87" i="5"/>
  <c r="B92" i="5"/>
  <c r="B98" i="5"/>
  <c r="C61" i="5"/>
  <c r="C73" i="5"/>
  <c r="C85" i="5"/>
  <c r="C96" i="5"/>
  <c r="C89" i="5"/>
  <c r="C62" i="5"/>
  <c r="C74" i="5"/>
  <c r="C86" i="5"/>
  <c r="C97" i="5"/>
  <c r="B65" i="5"/>
  <c r="B71" i="5"/>
  <c r="B77" i="5"/>
  <c r="B83" i="5"/>
  <c r="B89" i="5"/>
  <c r="B94" i="5"/>
  <c r="B100" i="5"/>
  <c r="C65" i="5"/>
  <c r="C100" i="5"/>
  <c r="B58" i="5"/>
  <c r="B64" i="5"/>
  <c r="B70" i="5"/>
  <c r="B76" i="5"/>
  <c r="B82" i="5"/>
  <c r="B88" i="5"/>
  <c r="B93" i="5"/>
  <c r="B99" i="5"/>
  <c r="C63" i="5"/>
  <c r="C75" i="5"/>
  <c r="C87" i="5"/>
  <c r="C98" i="5"/>
  <c r="C64" i="5"/>
  <c r="C76" i="5"/>
  <c r="C88" i="5"/>
  <c r="C99" i="5"/>
  <c r="B59" i="5"/>
  <c r="C77" i="5"/>
  <c r="C66" i="5"/>
  <c r="C78" i="5"/>
  <c r="C90" i="5"/>
  <c r="C101" i="5"/>
  <c r="B60" i="5"/>
  <c r="B72" i="5"/>
  <c r="B84" i="5"/>
  <c r="B95" i="5"/>
  <c r="C67" i="5"/>
  <c r="C93" i="5"/>
  <c r="B62" i="5"/>
  <c r="C94" i="5"/>
  <c r="C72" i="5"/>
  <c r="C68" i="5"/>
  <c r="C91" i="5"/>
  <c r="C70" i="5"/>
  <c r="B74" i="5"/>
  <c r="B86" i="5"/>
  <c r="B97" i="5"/>
  <c r="C95" i="5"/>
  <c r="B78" i="5"/>
  <c r="B90" i="5"/>
  <c r="B101" i="5"/>
  <c r="C55" i="5"/>
  <c r="C102" i="5"/>
  <c r="B61" i="5"/>
  <c r="B73" i="5"/>
  <c r="B85" i="5"/>
  <c r="B96" i="5"/>
  <c r="C69" i="5"/>
  <c r="C92" i="5"/>
  <c r="C71" i="5"/>
  <c r="B56" i="5"/>
  <c r="B68" i="5"/>
  <c r="B80" i="5"/>
  <c r="B91" i="5"/>
  <c r="B103" i="5"/>
  <c r="C59" i="5"/>
  <c r="C83" i="5"/>
  <c r="C60" i="5"/>
  <c r="C84" i="5"/>
  <c r="B66" i="5"/>
  <c r="C79" i="5"/>
  <c r="C56" i="5"/>
  <c r="C57" i="5"/>
  <c r="C58" i="5"/>
  <c r="C80" i="5"/>
  <c r="B55" i="5"/>
  <c r="B102" i="5"/>
  <c r="C81" i="5"/>
  <c r="C82" i="5"/>
  <c r="C103" i="5"/>
  <c r="B79" i="5"/>
  <c r="B67" i="5"/>
  <c r="B5" i="5"/>
  <c r="B6" i="5"/>
  <c r="B12" i="5"/>
  <c r="B18" i="5"/>
  <c r="B24" i="5"/>
  <c r="B30" i="5"/>
  <c r="B36" i="5"/>
  <c r="B42" i="5"/>
  <c r="B48" i="5"/>
  <c r="B54" i="5"/>
  <c r="C6" i="5"/>
  <c r="C18" i="5"/>
  <c r="C30" i="5"/>
  <c r="C42" i="5"/>
  <c r="C54" i="5"/>
  <c r="C7" i="5"/>
  <c r="C19" i="5"/>
  <c r="C31" i="5"/>
  <c r="C43" i="5"/>
  <c r="B7" i="5"/>
  <c r="B13" i="5"/>
  <c r="B19" i="5"/>
  <c r="B25" i="5"/>
  <c r="B31" i="5"/>
  <c r="B37" i="5"/>
  <c r="B43" i="5"/>
  <c r="B49" i="5"/>
  <c r="C8" i="5"/>
  <c r="C20" i="5"/>
  <c r="C32" i="5"/>
  <c r="C44" i="5"/>
  <c r="C9" i="5"/>
  <c r="C21" i="5"/>
  <c r="C33" i="5"/>
  <c r="C45" i="5"/>
  <c r="B8" i="5"/>
  <c r="B14" i="5"/>
  <c r="B20" i="5"/>
  <c r="B26" i="5"/>
  <c r="B32" i="5"/>
  <c r="B38" i="5"/>
  <c r="B44" i="5"/>
  <c r="B50" i="5"/>
  <c r="C10" i="5"/>
  <c r="C22" i="5"/>
  <c r="C34" i="5"/>
  <c r="C46" i="5"/>
  <c r="C15" i="5"/>
  <c r="C27" i="5"/>
  <c r="C39" i="5"/>
  <c r="C51" i="5"/>
  <c r="B11" i="5"/>
  <c r="B17" i="5"/>
  <c r="B23" i="5"/>
  <c r="B29" i="5"/>
  <c r="B35" i="5"/>
  <c r="B41" i="5"/>
  <c r="B47" i="5"/>
  <c r="B53" i="5"/>
  <c r="C16" i="5"/>
  <c r="C28" i="5"/>
  <c r="C40" i="5"/>
  <c r="C52" i="5"/>
  <c r="B9" i="5"/>
  <c r="B27" i="5"/>
  <c r="B45" i="5"/>
  <c r="C24" i="5"/>
  <c r="C50" i="5"/>
  <c r="C12" i="5"/>
  <c r="C38" i="5"/>
  <c r="C13" i="5"/>
  <c r="C41" i="5"/>
  <c r="C25" i="5"/>
  <c r="C53" i="5"/>
  <c r="B39" i="5"/>
  <c r="B10" i="5"/>
  <c r="B28" i="5"/>
  <c r="B46" i="5"/>
  <c r="C26" i="5"/>
  <c r="C29" i="5"/>
  <c r="B15" i="5"/>
  <c r="B33" i="5"/>
  <c r="B51" i="5"/>
  <c r="C35" i="5"/>
  <c r="C36" i="5"/>
  <c r="B16" i="5"/>
  <c r="B34" i="5"/>
  <c r="B52" i="5"/>
  <c r="C11" i="5"/>
  <c r="C37" i="5"/>
  <c r="B21" i="5"/>
  <c r="C14" i="5"/>
  <c r="C47" i="5"/>
  <c r="C23" i="5"/>
  <c r="B22" i="5"/>
  <c r="B40" i="5"/>
  <c r="C17" i="5"/>
  <c r="C48" i="5"/>
  <c r="C49" i="5"/>
  <c r="C15" i="6"/>
  <c r="H25" i="6"/>
  <c r="D25" i="6" s="1"/>
  <c r="B51" i="6"/>
  <c r="G51" i="6" s="1"/>
  <c r="F30" i="6"/>
  <c r="F40" i="6"/>
  <c r="H40" i="6" s="1"/>
  <c r="D40" i="6" s="1"/>
  <c r="F66" i="6"/>
  <c r="F50" i="6"/>
  <c r="H50" i="6" s="1"/>
  <c r="D50" i="6" s="1"/>
  <c r="A26" i="6"/>
  <c r="B70" i="4"/>
  <c r="A51" i="6" s="1"/>
  <c r="B58" i="4"/>
  <c r="A41" i="6" s="1"/>
  <c r="C17" i="6"/>
  <c r="F35" i="6"/>
  <c r="H35" i="6" s="1"/>
  <c r="D35" i="6" s="1"/>
  <c r="F45" i="6"/>
  <c r="H45" i="6" s="1"/>
  <c r="C35" i="6"/>
  <c r="C5" i="5"/>
  <c r="AB5" i="5" s="1"/>
  <c r="D67" i="4"/>
  <c r="B35" i="4"/>
  <c r="A22" i="6" s="1"/>
  <c r="D49" i="4"/>
  <c r="D61" i="4"/>
  <c r="D55" i="4"/>
  <c r="D37" i="4"/>
  <c r="D74" i="4"/>
  <c r="B52" i="4"/>
  <c r="A36" i="6" s="1"/>
  <c r="D31" i="4"/>
  <c r="C25" i="6"/>
  <c r="H30" i="6"/>
  <c r="D30" i="6" s="1"/>
  <c r="C20" i="6"/>
  <c r="K66" i="6"/>
  <c r="D27" i="6"/>
  <c r="C27" i="6"/>
  <c r="C42" i="6"/>
  <c r="H52" i="6"/>
  <c r="D52" i="6" s="1"/>
  <c r="C32" i="6"/>
  <c r="C44" i="6"/>
  <c r="H37" i="6"/>
  <c r="D37" i="6" s="1"/>
  <c r="G21" i="6"/>
  <c r="H21" i="6" s="1"/>
  <c r="D21" i="6" s="1"/>
  <c r="B46" i="6"/>
  <c r="G46" i="6" s="1"/>
  <c r="B41" i="6"/>
  <c r="G41" i="6" s="1"/>
  <c r="F26" i="6"/>
  <c r="D16" i="6"/>
  <c r="C39" i="6"/>
  <c r="B26" i="6"/>
  <c r="G26" i="6" s="1"/>
  <c r="C16" i="6"/>
  <c r="B31" i="6"/>
  <c r="G31" i="6" s="1"/>
  <c r="D34" i="6"/>
  <c r="C34" i="6"/>
  <c r="C24" i="6"/>
  <c r="C5" i="6"/>
  <c r="B62" i="4"/>
  <c r="A44" i="6" s="1"/>
  <c r="B59" i="4"/>
  <c r="A42" i="6" s="1"/>
  <c r="B50" i="4"/>
  <c r="A34" i="6" s="1"/>
  <c r="B56" i="4"/>
  <c r="A39" i="6" s="1"/>
  <c r="B68" i="4"/>
  <c r="A49" i="6" s="1"/>
  <c r="A16" i="6"/>
  <c r="B34" i="4"/>
  <c r="A21" i="6" s="1"/>
  <c r="G49" i="4"/>
  <c r="B53" i="4"/>
  <c r="A37" i="6" s="1"/>
  <c r="A27" i="6"/>
  <c r="B65" i="4"/>
  <c r="A47" i="6" s="1"/>
  <c r="B32" i="4"/>
  <c r="A19" i="6" s="1"/>
  <c r="A14" i="6"/>
  <c r="G31" i="4"/>
  <c r="G61" i="4"/>
  <c r="G67" i="4"/>
  <c r="G74" i="4"/>
  <c r="G55" i="4"/>
  <c r="G43" i="4"/>
  <c r="B64" i="6"/>
  <c r="H64" i="6"/>
  <c r="V81" i="5" l="1"/>
  <c r="G81" i="5" s="1"/>
  <c r="AB73" i="5"/>
  <c r="V101" i="5"/>
  <c r="AB100" i="5"/>
  <c r="AB102" i="5"/>
  <c r="AB61" i="5"/>
  <c r="V90" i="5"/>
  <c r="G90" i="5" s="1"/>
  <c r="G85" i="5"/>
  <c r="V85" i="5"/>
  <c r="AB103" i="5"/>
  <c r="G72" i="5"/>
  <c r="V72" i="5"/>
  <c r="AB99" i="5"/>
  <c r="V73" i="5"/>
  <c r="G73" i="5" s="1"/>
  <c r="G55" i="5"/>
  <c r="V55" i="5"/>
  <c r="V58" i="5"/>
  <c r="G58" i="5" s="1"/>
  <c r="AB80" i="5"/>
  <c r="AB101" i="5"/>
  <c r="AB62" i="5"/>
  <c r="V77" i="5"/>
  <c r="G77" i="5"/>
  <c r="AB88" i="5"/>
  <c r="AB77" i="5"/>
  <c r="AB98" i="5"/>
  <c r="V57" i="5"/>
  <c r="G57" i="5" s="1"/>
  <c r="AB68" i="5"/>
  <c r="AB90" i="5"/>
  <c r="V93" i="5"/>
  <c r="AB59" i="5"/>
  <c r="AB82" i="5"/>
  <c r="AB71" i="5"/>
  <c r="AB92" i="5"/>
  <c r="AB56" i="5"/>
  <c r="AB78" i="5"/>
  <c r="V99" i="5"/>
  <c r="G99" i="5" s="1"/>
  <c r="AB76" i="5"/>
  <c r="AB65" i="5"/>
  <c r="AB87" i="5"/>
  <c r="V56" i="5"/>
  <c r="V71" i="5"/>
  <c r="G71" i="5" s="1"/>
  <c r="V95" i="5"/>
  <c r="G95" i="5" s="1"/>
  <c r="V67" i="5"/>
  <c r="G67" i="5" s="1"/>
  <c r="V88" i="5"/>
  <c r="G88" i="5"/>
  <c r="AB70" i="5"/>
  <c r="V97" i="5"/>
  <c r="G97" i="5" s="1"/>
  <c r="AB81" i="5"/>
  <c r="AB67" i="5"/>
  <c r="G79" i="5"/>
  <c r="V79" i="5"/>
  <c r="V92" i="5"/>
  <c r="G92" i="5" s="1"/>
  <c r="AB97" i="5"/>
  <c r="AB95" i="5"/>
  <c r="V76" i="5"/>
  <c r="G76" i="5"/>
  <c r="AB64" i="5"/>
  <c r="V86" i="5"/>
  <c r="AB75" i="5"/>
  <c r="AB79" i="5"/>
  <c r="AB66" i="5"/>
  <c r="V69" i="5"/>
  <c r="G69" i="5"/>
  <c r="AB86" i="5"/>
  <c r="AB84" i="5"/>
  <c r="V64" i="5"/>
  <c r="G64" i="5" s="1"/>
  <c r="AB58" i="5"/>
  <c r="V74" i="5"/>
  <c r="G74" i="5"/>
  <c r="AB69" i="5"/>
  <c r="V83" i="5"/>
  <c r="G83" i="5"/>
  <c r="V91" i="5"/>
  <c r="V75" i="5"/>
  <c r="V96" i="5"/>
  <c r="G96" i="5"/>
  <c r="V59" i="5"/>
  <c r="V68" i="5"/>
  <c r="V63" i="5"/>
  <c r="G63" i="5" s="1"/>
  <c r="AB94" i="5"/>
  <c r="AB55" i="5"/>
  <c r="V102" i="5"/>
  <c r="V78" i="5"/>
  <c r="G78" i="5" s="1"/>
  <c r="AB89" i="5"/>
  <c r="V80" i="5"/>
  <c r="G80" i="5" s="1"/>
  <c r="AB91" i="5"/>
  <c r="V94" i="5"/>
  <c r="G94" i="5" s="1"/>
  <c r="V66" i="5"/>
  <c r="AB93" i="5"/>
  <c r="AB83" i="5"/>
  <c r="V61" i="5"/>
  <c r="V103" i="5"/>
  <c r="V84" i="5"/>
  <c r="AB96" i="5"/>
  <c r="AB74" i="5"/>
  <c r="AB72" i="5"/>
  <c r="V98" i="5"/>
  <c r="G98" i="5" s="1"/>
  <c r="V100" i="5"/>
  <c r="G100" i="5" s="1"/>
  <c r="V62" i="5"/>
  <c r="G62" i="5" s="1"/>
  <c r="AB63" i="5"/>
  <c r="V82" i="5"/>
  <c r="V60" i="5"/>
  <c r="AB85" i="5"/>
  <c r="V70" i="5"/>
  <c r="G70" i="5"/>
  <c r="AB60" i="5"/>
  <c r="V87" i="5"/>
  <c r="G87" i="5" s="1"/>
  <c r="V65" i="5"/>
  <c r="G65" i="5"/>
  <c r="V89" i="5"/>
  <c r="G89" i="5"/>
  <c r="AB57" i="5"/>
  <c r="V16" i="5"/>
  <c r="G16" i="5" s="1"/>
  <c r="AB31" i="5"/>
  <c r="V18" i="5"/>
  <c r="G18" i="5" s="1"/>
  <c r="AB22" i="5"/>
  <c r="AB51" i="5"/>
  <c r="V13" i="5"/>
  <c r="AB53" i="5"/>
  <c r="V46" i="5"/>
  <c r="G46" i="5" s="1"/>
  <c r="V45" i="5"/>
  <c r="G45" i="5" s="1"/>
  <c r="AB25" i="5"/>
  <c r="V6" i="5"/>
  <c r="G6" i="5" s="1"/>
  <c r="V15" i="5"/>
  <c r="G15" i="5" s="1"/>
  <c r="AB19" i="5"/>
  <c r="AB15" i="5"/>
  <c r="V12" i="5"/>
  <c r="AB41" i="5"/>
  <c r="V22" i="5"/>
  <c r="V21" i="5"/>
  <c r="G21" i="5" s="1"/>
  <c r="AB13" i="5"/>
  <c r="AB48" i="5"/>
  <c r="V17" i="5"/>
  <c r="G17" i="5" s="1"/>
  <c r="AB40" i="5"/>
  <c r="V33" i="5"/>
  <c r="G33" i="5" s="1"/>
  <c r="AB54" i="5"/>
  <c r="V47" i="5"/>
  <c r="G47" i="5" s="1"/>
  <c r="V14" i="5"/>
  <c r="V29" i="5"/>
  <c r="G29" i="5" s="1"/>
  <c r="V50" i="5"/>
  <c r="G50" i="5" s="1"/>
  <c r="AB35" i="5"/>
  <c r="V10" i="5"/>
  <c r="G10" i="5" s="1"/>
  <c r="V9" i="5"/>
  <c r="AB7" i="5"/>
  <c r="AB42" i="5"/>
  <c r="V34" i="5"/>
  <c r="G34" i="5" s="1"/>
  <c r="AB21" i="5"/>
  <c r="V26" i="5"/>
  <c r="V24" i="5"/>
  <c r="G24" i="5" s="1"/>
  <c r="AB29" i="5"/>
  <c r="AB50" i="5"/>
  <c r="V44" i="5"/>
  <c r="G44" i="5" s="1"/>
  <c r="V43" i="5"/>
  <c r="AB36" i="5"/>
  <c r="AB8" i="5"/>
  <c r="V37" i="5"/>
  <c r="G37" i="5" s="1"/>
  <c r="AB46" i="5"/>
  <c r="AB45" i="5"/>
  <c r="AB23" i="5"/>
  <c r="AB44" i="5"/>
  <c r="V32" i="5"/>
  <c r="G32" i="5" s="1"/>
  <c r="V31" i="5"/>
  <c r="AB30" i="5"/>
  <c r="AB33" i="5"/>
  <c r="AB28" i="5"/>
  <c r="AB27" i="5"/>
  <c r="AB17" i="5"/>
  <c r="AB38" i="5"/>
  <c r="V20" i="5"/>
  <c r="V19" i="5"/>
  <c r="AB24" i="5"/>
  <c r="V38" i="5"/>
  <c r="G38" i="5" s="1"/>
  <c r="AB52" i="5"/>
  <c r="AB10" i="5"/>
  <c r="AB9" i="5"/>
  <c r="AB11" i="5"/>
  <c r="AB32" i="5"/>
  <c r="V8" i="5"/>
  <c r="V7" i="5"/>
  <c r="AB18" i="5"/>
  <c r="V35" i="5"/>
  <c r="G35" i="5" s="1"/>
  <c r="V41" i="5"/>
  <c r="G41" i="5"/>
  <c r="V11" i="5"/>
  <c r="V49" i="5"/>
  <c r="G49" i="5" s="1"/>
  <c r="AB34" i="5"/>
  <c r="AB39" i="5"/>
  <c r="V52" i="5"/>
  <c r="G52" i="5" s="1"/>
  <c r="V51" i="5"/>
  <c r="AB26" i="5"/>
  <c r="AB49" i="5"/>
  <c r="V54" i="5"/>
  <c r="G54" i="5" s="1"/>
  <c r="AB12" i="5"/>
  <c r="V23" i="5"/>
  <c r="G23" i="5" s="1"/>
  <c r="AB47" i="5"/>
  <c r="V48" i="5"/>
  <c r="G48" i="5" s="1"/>
  <c r="AB16" i="5"/>
  <c r="V53" i="5"/>
  <c r="V40" i="5"/>
  <c r="G40" i="5" s="1"/>
  <c r="V39" i="5"/>
  <c r="G39" i="5" s="1"/>
  <c r="AB20" i="5"/>
  <c r="AB43" i="5"/>
  <c r="V42" i="5"/>
  <c r="AB6" i="5"/>
  <c r="V36" i="5"/>
  <c r="V25" i="5"/>
  <c r="V28" i="5"/>
  <c r="V27" i="5"/>
  <c r="AB14" i="5"/>
  <c r="AB37" i="5"/>
  <c r="V30" i="5"/>
  <c r="G30" i="5" s="1"/>
  <c r="C50" i="6"/>
  <c r="C45" i="6"/>
  <c r="D45" i="6"/>
  <c r="C21" i="6"/>
  <c r="F69" i="6"/>
  <c r="C69" i="6" s="1"/>
  <c r="V5" i="5"/>
  <c r="G5" i="5" s="1"/>
  <c r="C30" i="6"/>
  <c r="C40" i="6"/>
  <c r="C37" i="6"/>
  <c r="C52" i="6"/>
  <c r="K67" i="6"/>
  <c r="F46" i="6"/>
  <c r="H46" i="6" s="1"/>
  <c r="H26" i="6"/>
  <c r="F36" i="6"/>
  <c r="H36" i="6" s="1"/>
  <c r="F54" i="6"/>
  <c r="F51" i="6"/>
  <c r="H51" i="6" s="1"/>
  <c r="F67" i="6"/>
  <c r="F31" i="6"/>
  <c r="H31" i="6" s="1"/>
  <c r="F41" i="6"/>
  <c r="H41" i="6" s="1"/>
  <c r="D64" i="6"/>
  <c r="C64" i="6"/>
  <c r="G65" i="6" l="1"/>
  <c r="H65" i="6" s="1"/>
  <c r="C65" i="6" s="1"/>
  <c r="R70" i="5"/>
  <c r="E70" i="5"/>
  <c r="F70" i="5"/>
  <c r="H70" i="5"/>
  <c r="J70" i="5"/>
  <c r="I70" i="5"/>
  <c r="E63" i="5"/>
  <c r="H63" i="5"/>
  <c r="R63" i="5"/>
  <c r="I63" i="5"/>
  <c r="F63" i="5"/>
  <c r="J63" i="5"/>
  <c r="H83" i="5"/>
  <c r="R83" i="5"/>
  <c r="E83" i="5"/>
  <c r="I83" i="5"/>
  <c r="F83" i="5"/>
  <c r="J83" i="5"/>
  <c r="F95" i="5"/>
  <c r="I95" i="5"/>
  <c r="J95" i="5"/>
  <c r="H95" i="5"/>
  <c r="E95" i="5"/>
  <c r="R95" i="5"/>
  <c r="H77" i="5"/>
  <c r="F77" i="5"/>
  <c r="E77" i="5"/>
  <c r="R77" i="5"/>
  <c r="I77" i="5"/>
  <c r="J77" i="5"/>
  <c r="F55" i="5"/>
  <c r="J55" i="5"/>
  <c r="I55" i="5"/>
  <c r="R55" i="5"/>
  <c r="E55" i="5"/>
  <c r="H55" i="5"/>
  <c r="R85" i="5"/>
  <c r="I85" i="5"/>
  <c r="J85" i="5"/>
  <c r="H85" i="5"/>
  <c r="E85" i="5"/>
  <c r="F85" i="5"/>
  <c r="I76" i="5"/>
  <c r="E76" i="5"/>
  <c r="R76" i="5"/>
  <c r="F76" i="5"/>
  <c r="J76" i="5"/>
  <c r="H76" i="5"/>
  <c r="H84" i="5"/>
  <c r="R84" i="5"/>
  <c r="J84" i="5"/>
  <c r="F84" i="5"/>
  <c r="E84" i="5"/>
  <c r="I84" i="5"/>
  <c r="J66" i="5"/>
  <c r="R66" i="5"/>
  <c r="I66" i="5"/>
  <c r="H66" i="5"/>
  <c r="E66" i="5"/>
  <c r="F66" i="5"/>
  <c r="R68" i="5"/>
  <c r="I68" i="5"/>
  <c r="J68" i="5"/>
  <c r="E68" i="5"/>
  <c r="H68" i="5"/>
  <c r="F68" i="5"/>
  <c r="I57" i="5"/>
  <c r="F57" i="5"/>
  <c r="H57" i="5"/>
  <c r="E57" i="5"/>
  <c r="J57" i="5"/>
  <c r="R57" i="5"/>
  <c r="H101" i="5"/>
  <c r="R101" i="5"/>
  <c r="I101" i="5"/>
  <c r="J101" i="5"/>
  <c r="F101" i="5"/>
  <c r="E101" i="5"/>
  <c r="F88" i="5"/>
  <c r="R88" i="5"/>
  <c r="J88" i="5"/>
  <c r="H88" i="5"/>
  <c r="E88" i="5"/>
  <c r="I88" i="5"/>
  <c r="R67" i="5"/>
  <c r="J67" i="5"/>
  <c r="I67" i="5"/>
  <c r="F67" i="5"/>
  <c r="E67" i="5"/>
  <c r="H67" i="5"/>
  <c r="F100" i="5"/>
  <c r="R100" i="5"/>
  <c r="E100" i="5"/>
  <c r="I100" i="5"/>
  <c r="J100" i="5"/>
  <c r="H100" i="5"/>
  <c r="F89" i="5"/>
  <c r="J89" i="5"/>
  <c r="E89" i="5"/>
  <c r="I89" i="5"/>
  <c r="H89" i="5"/>
  <c r="R89" i="5"/>
  <c r="G84" i="5"/>
  <c r="G66" i="5"/>
  <c r="J78" i="5"/>
  <c r="F78" i="5"/>
  <c r="R78" i="5"/>
  <c r="I78" i="5"/>
  <c r="E78" i="5"/>
  <c r="H78" i="5"/>
  <c r="G68" i="5"/>
  <c r="G101" i="5"/>
  <c r="H80" i="5"/>
  <c r="F80" i="5"/>
  <c r="E80" i="5"/>
  <c r="R80" i="5"/>
  <c r="J80" i="5"/>
  <c r="I80" i="5"/>
  <c r="I91" i="5"/>
  <c r="J91" i="5"/>
  <c r="H91" i="5"/>
  <c r="E91" i="5"/>
  <c r="F91" i="5"/>
  <c r="R91" i="5"/>
  <c r="J64" i="5"/>
  <c r="E64" i="5"/>
  <c r="R64" i="5"/>
  <c r="H64" i="5"/>
  <c r="F64" i="5"/>
  <c r="I64" i="5"/>
  <c r="I102" i="5"/>
  <c r="H102" i="5"/>
  <c r="J102" i="5"/>
  <c r="R102" i="5"/>
  <c r="E102" i="5"/>
  <c r="F102" i="5"/>
  <c r="R59" i="5"/>
  <c r="E59" i="5"/>
  <c r="F59" i="5"/>
  <c r="J59" i="5"/>
  <c r="H59" i="5"/>
  <c r="I59" i="5"/>
  <c r="J71" i="5"/>
  <c r="E71" i="5"/>
  <c r="R71" i="5"/>
  <c r="F71" i="5"/>
  <c r="H71" i="5"/>
  <c r="I71" i="5"/>
  <c r="J73" i="5"/>
  <c r="F73" i="5"/>
  <c r="E73" i="5"/>
  <c r="R73" i="5"/>
  <c r="H73" i="5"/>
  <c r="I73" i="5"/>
  <c r="H90" i="5"/>
  <c r="I90" i="5"/>
  <c r="F90" i="5"/>
  <c r="J90" i="5"/>
  <c r="E90" i="5"/>
  <c r="R90" i="5"/>
  <c r="R75" i="5"/>
  <c r="E75" i="5"/>
  <c r="F75" i="5"/>
  <c r="I75" i="5"/>
  <c r="H75" i="5"/>
  <c r="J75" i="5"/>
  <c r="G68" i="6"/>
  <c r="H68" i="6" s="1"/>
  <c r="D68" i="6" s="1"/>
  <c r="I58" i="5"/>
  <c r="F58" i="5"/>
  <c r="R58" i="5"/>
  <c r="J58" i="5"/>
  <c r="E58" i="5"/>
  <c r="H58" i="5"/>
  <c r="F60" i="5"/>
  <c r="I60" i="5"/>
  <c r="J60" i="5"/>
  <c r="R60" i="5"/>
  <c r="E60" i="5"/>
  <c r="H60" i="5"/>
  <c r="I97" i="5"/>
  <c r="F97" i="5"/>
  <c r="J97" i="5"/>
  <c r="E97" i="5"/>
  <c r="H97" i="5"/>
  <c r="R97" i="5"/>
  <c r="E99" i="5"/>
  <c r="R99" i="5"/>
  <c r="I99" i="5"/>
  <c r="H99" i="5"/>
  <c r="F99" i="5"/>
  <c r="J99" i="5"/>
  <c r="I93" i="5"/>
  <c r="H93" i="5"/>
  <c r="R93" i="5"/>
  <c r="E93" i="5"/>
  <c r="F93" i="5"/>
  <c r="J93" i="5"/>
  <c r="E98" i="5"/>
  <c r="J98" i="5"/>
  <c r="I98" i="5"/>
  <c r="H98" i="5"/>
  <c r="R98" i="5"/>
  <c r="F98" i="5"/>
  <c r="J103" i="5"/>
  <c r="H103" i="5"/>
  <c r="I103" i="5"/>
  <c r="F103" i="5"/>
  <c r="E103" i="5"/>
  <c r="R103" i="5"/>
  <c r="R65" i="5"/>
  <c r="E65" i="5"/>
  <c r="I65" i="5"/>
  <c r="J65" i="5"/>
  <c r="H65" i="5"/>
  <c r="F65" i="5"/>
  <c r="G60" i="5"/>
  <c r="G103" i="5"/>
  <c r="I56" i="5"/>
  <c r="H56" i="5"/>
  <c r="E56" i="5"/>
  <c r="F56" i="5"/>
  <c r="J56" i="5"/>
  <c r="R56" i="5"/>
  <c r="R82" i="5"/>
  <c r="E82" i="5"/>
  <c r="H82" i="5"/>
  <c r="I82" i="5"/>
  <c r="F82" i="5"/>
  <c r="J82" i="5"/>
  <c r="J61" i="5"/>
  <c r="H61" i="5"/>
  <c r="F61" i="5"/>
  <c r="E61" i="5"/>
  <c r="R61" i="5"/>
  <c r="I61" i="5"/>
  <c r="J94" i="5"/>
  <c r="E94" i="5"/>
  <c r="H94" i="5"/>
  <c r="F94" i="5"/>
  <c r="R94" i="5"/>
  <c r="I94" i="5"/>
  <c r="G102" i="5"/>
  <c r="G59" i="5"/>
  <c r="F86" i="5"/>
  <c r="J86" i="5"/>
  <c r="H86" i="5"/>
  <c r="E86" i="5"/>
  <c r="R86" i="5"/>
  <c r="I86" i="5"/>
  <c r="I74" i="5"/>
  <c r="F74" i="5"/>
  <c r="J74" i="5"/>
  <c r="R74" i="5"/>
  <c r="E74" i="5"/>
  <c r="H74" i="5"/>
  <c r="G86" i="5"/>
  <c r="G56" i="5"/>
  <c r="G93" i="5"/>
  <c r="J87" i="5"/>
  <c r="E87" i="5"/>
  <c r="I87" i="5"/>
  <c r="F87" i="5"/>
  <c r="R87" i="5"/>
  <c r="H87" i="5"/>
  <c r="G82" i="5"/>
  <c r="G61" i="5"/>
  <c r="J96" i="5"/>
  <c r="F96" i="5"/>
  <c r="R96" i="5"/>
  <c r="E96" i="5"/>
  <c r="I96" i="5"/>
  <c r="H96" i="5"/>
  <c r="R69" i="5"/>
  <c r="I69" i="5"/>
  <c r="H69" i="5"/>
  <c r="F69" i="5"/>
  <c r="E69" i="5"/>
  <c r="J69" i="5"/>
  <c r="H92" i="5"/>
  <c r="E92" i="5"/>
  <c r="I92" i="5"/>
  <c r="F92" i="5"/>
  <c r="R92" i="5"/>
  <c r="J92" i="5"/>
  <c r="R62" i="5"/>
  <c r="F62" i="5"/>
  <c r="J62" i="5"/>
  <c r="E62" i="5"/>
  <c r="I62" i="5"/>
  <c r="H62" i="5"/>
  <c r="G91" i="5"/>
  <c r="G75" i="5"/>
  <c r="F79" i="5"/>
  <c r="I79" i="5"/>
  <c r="J79" i="5"/>
  <c r="H79" i="5"/>
  <c r="R79" i="5"/>
  <c r="E79" i="5"/>
  <c r="F72" i="5"/>
  <c r="J72" i="5"/>
  <c r="H72" i="5"/>
  <c r="I72" i="5"/>
  <c r="E72" i="5"/>
  <c r="R72" i="5"/>
  <c r="E81" i="5"/>
  <c r="H81" i="5"/>
  <c r="I81" i="5"/>
  <c r="J81" i="5"/>
  <c r="R81" i="5"/>
  <c r="F81" i="5"/>
  <c r="E12" i="5"/>
  <c r="I12" i="5"/>
  <c r="J12" i="5"/>
  <c r="F12" i="5"/>
  <c r="H12" i="5"/>
  <c r="R12" i="5"/>
  <c r="G67" i="6"/>
  <c r="H67" i="6" s="1"/>
  <c r="E34" i="5"/>
  <c r="F34" i="5"/>
  <c r="J34" i="5"/>
  <c r="H34" i="5"/>
  <c r="I34" i="5"/>
  <c r="R34" i="5"/>
  <c r="H11" i="5"/>
  <c r="R11" i="5"/>
  <c r="E11" i="5"/>
  <c r="J11" i="5"/>
  <c r="I11" i="5"/>
  <c r="F11" i="5"/>
  <c r="G66" i="6"/>
  <c r="H66" i="6" s="1"/>
  <c r="R33" i="5"/>
  <c r="J33" i="5"/>
  <c r="F33" i="5"/>
  <c r="H33" i="5"/>
  <c r="I33" i="5"/>
  <c r="E33" i="5"/>
  <c r="E41" i="5"/>
  <c r="J41" i="5"/>
  <c r="I41" i="5"/>
  <c r="F41" i="5"/>
  <c r="H41" i="5"/>
  <c r="R41" i="5"/>
  <c r="R25" i="5"/>
  <c r="H25" i="5"/>
  <c r="J25" i="5"/>
  <c r="F25" i="5"/>
  <c r="E25" i="5"/>
  <c r="I25" i="5"/>
  <c r="R54" i="5"/>
  <c r="F54" i="5"/>
  <c r="E54" i="5"/>
  <c r="J54" i="5"/>
  <c r="H54" i="5"/>
  <c r="I54" i="5"/>
  <c r="H35" i="5"/>
  <c r="E35" i="5"/>
  <c r="R35" i="5"/>
  <c r="J35" i="5"/>
  <c r="I35" i="5"/>
  <c r="F35" i="5"/>
  <c r="R50" i="5"/>
  <c r="F50" i="5"/>
  <c r="J50" i="5"/>
  <c r="E50" i="5"/>
  <c r="H50" i="5"/>
  <c r="I50" i="5"/>
  <c r="H21" i="5"/>
  <c r="J21" i="5"/>
  <c r="F21" i="5"/>
  <c r="E21" i="5"/>
  <c r="R21" i="5"/>
  <c r="I21" i="5"/>
  <c r="E46" i="5"/>
  <c r="R46" i="5"/>
  <c r="H46" i="5"/>
  <c r="F46" i="5"/>
  <c r="I46" i="5"/>
  <c r="J46" i="5"/>
  <c r="H27" i="5"/>
  <c r="I27" i="5"/>
  <c r="F27" i="5"/>
  <c r="E27" i="5"/>
  <c r="R27" i="5"/>
  <c r="J27" i="5"/>
  <c r="E28" i="5"/>
  <c r="H28" i="5"/>
  <c r="J28" i="5"/>
  <c r="I28" i="5"/>
  <c r="F28" i="5"/>
  <c r="R28" i="5"/>
  <c r="E52" i="5"/>
  <c r="I52" i="5"/>
  <c r="J52" i="5"/>
  <c r="R52" i="5"/>
  <c r="F52" i="5"/>
  <c r="H52" i="5"/>
  <c r="J45" i="5"/>
  <c r="H45" i="5"/>
  <c r="R45" i="5"/>
  <c r="F45" i="5"/>
  <c r="E45" i="5"/>
  <c r="I45" i="5"/>
  <c r="G28" i="5"/>
  <c r="H30" i="5"/>
  <c r="R30" i="5"/>
  <c r="F30" i="5"/>
  <c r="I30" i="5"/>
  <c r="J30" i="5"/>
  <c r="E30" i="5"/>
  <c r="G25" i="5"/>
  <c r="R48" i="5"/>
  <c r="E48" i="5"/>
  <c r="J48" i="5"/>
  <c r="H48" i="5"/>
  <c r="F48" i="5"/>
  <c r="I48" i="5"/>
  <c r="I38" i="5"/>
  <c r="R38" i="5"/>
  <c r="E38" i="5"/>
  <c r="F38" i="5"/>
  <c r="J38" i="5"/>
  <c r="H38" i="5"/>
  <c r="F42" i="5"/>
  <c r="I42" i="5"/>
  <c r="J42" i="5"/>
  <c r="E42" i="5"/>
  <c r="R42" i="5"/>
  <c r="H42" i="5"/>
  <c r="F51" i="5"/>
  <c r="E51" i="5"/>
  <c r="J51" i="5"/>
  <c r="H51" i="5"/>
  <c r="R51" i="5"/>
  <c r="I51" i="5"/>
  <c r="E22" i="5"/>
  <c r="F22" i="5"/>
  <c r="R22" i="5"/>
  <c r="J22" i="5"/>
  <c r="H22" i="5"/>
  <c r="I22" i="5"/>
  <c r="J18" i="5"/>
  <c r="H18" i="5"/>
  <c r="E18" i="5"/>
  <c r="I18" i="5"/>
  <c r="R18" i="5"/>
  <c r="F18" i="5"/>
  <c r="E36" i="5"/>
  <c r="J36" i="5"/>
  <c r="R36" i="5"/>
  <c r="H36" i="5"/>
  <c r="F36" i="5"/>
  <c r="I36" i="5"/>
  <c r="H31" i="5"/>
  <c r="J31" i="5"/>
  <c r="I31" i="5"/>
  <c r="F31" i="5"/>
  <c r="E31" i="5"/>
  <c r="R31" i="5"/>
  <c r="I24" i="5"/>
  <c r="E24" i="5"/>
  <c r="H24" i="5"/>
  <c r="R24" i="5"/>
  <c r="J24" i="5"/>
  <c r="F24" i="5"/>
  <c r="E29" i="5"/>
  <c r="H29" i="5"/>
  <c r="I29" i="5"/>
  <c r="R29" i="5"/>
  <c r="J29" i="5"/>
  <c r="F29" i="5"/>
  <c r="G22" i="5"/>
  <c r="H20" i="5"/>
  <c r="R20" i="5"/>
  <c r="I20" i="5"/>
  <c r="J20" i="5"/>
  <c r="F20" i="5"/>
  <c r="E20" i="5"/>
  <c r="G36" i="5"/>
  <c r="H7" i="5"/>
  <c r="R7" i="5"/>
  <c r="F7" i="5"/>
  <c r="I7" i="5"/>
  <c r="J7" i="5"/>
  <c r="E7" i="5"/>
  <c r="G31" i="5"/>
  <c r="I43" i="5"/>
  <c r="J43" i="5"/>
  <c r="R43" i="5"/>
  <c r="F43" i="5"/>
  <c r="H43" i="5"/>
  <c r="E43" i="5"/>
  <c r="J26" i="5"/>
  <c r="F26" i="5"/>
  <c r="I26" i="5"/>
  <c r="R26" i="5"/>
  <c r="H26" i="5"/>
  <c r="E26" i="5"/>
  <c r="E14" i="5"/>
  <c r="R14" i="5"/>
  <c r="J14" i="5"/>
  <c r="H14" i="5"/>
  <c r="F14" i="5"/>
  <c r="I14" i="5"/>
  <c r="E15" i="5"/>
  <c r="J15" i="5"/>
  <c r="H15" i="5"/>
  <c r="F15" i="5"/>
  <c r="I15" i="5"/>
  <c r="R15" i="5"/>
  <c r="G27" i="5"/>
  <c r="E53" i="5"/>
  <c r="F53" i="5"/>
  <c r="J53" i="5"/>
  <c r="H53" i="5"/>
  <c r="R53" i="5"/>
  <c r="I53" i="5"/>
  <c r="J39" i="5"/>
  <c r="I39" i="5"/>
  <c r="R39" i="5"/>
  <c r="E39" i="5"/>
  <c r="F39" i="5"/>
  <c r="H39" i="5"/>
  <c r="H19" i="5"/>
  <c r="R19" i="5"/>
  <c r="J19" i="5"/>
  <c r="F19" i="5"/>
  <c r="E19" i="5"/>
  <c r="I19" i="5"/>
  <c r="G43" i="5"/>
  <c r="G26" i="5"/>
  <c r="R9" i="5"/>
  <c r="F9" i="5"/>
  <c r="E9" i="5"/>
  <c r="J9" i="5"/>
  <c r="I9" i="5"/>
  <c r="H9" i="5"/>
  <c r="G14" i="5"/>
  <c r="I17" i="5"/>
  <c r="J17" i="5"/>
  <c r="E17" i="5"/>
  <c r="R17" i="5"/>
  <c r="H17" i="5"/>
  <c r="F17" i="5"/>
  <c r="H13" i="5"/>
  <c r="R13" i="5"/>
  <c r="I13" i="5"/>
  <c r="J13" i="5"/>
  <c r="E13" i="5"/>
  <c r="F13" i="5"/>
  <c r="R8" i="5"/>
  <c r="J8" i="5"/>
  <c r="H8" i="5"/>
  <c r="F8" i="5"/>
  <c r="E8" i="5"/>
  <c r="I8" i="5"/>
  <c r="G19" i="5"/>
  <c r="H32" i="5"/>
  <c r="R32" i="5"/>
  <c r="I32" i="5"/>
  <c r="J32" i="5"/>
  <c r="F32" i="5"/>
  <c r="E32" i="5"/>
  <c r="G9" i="5"/>
  <c r="J6" i="5"/>
  <c r="E6" i="5"/>
  <c r="H6" i="5"/>
  <c r="I6" i="5"/>
  <c r="R6" i="5"/>
  <c r="F6" i="5"/>
  <c r="G13" i="5"/>
  <c r="E40" i="5"/>
  <c r="J40" i="5"/>
  <c r="H40" i="5"/>
  <c r="I40" i="5"/>
  <c r="R40" i="5"/>
  <c r="F40" i="5"/>
  <c r="J49" i="5"/>
  <c r="R49" i="5"/>
  <c r="H49" i="5"/>
  <c r="F49" i="5"/>
  <c r="I49" i="5"/>
  <c r="E49" i="5"/>
  <c r="G7" i="5"/>
  <c r="G42" i="5"/>
  <c r="G53" i="5"/>
  <c r="F23" i="5"/>
  <c r="J23" i="5"/>
  <c r="E23" i="5"/>
  <c r="I23" i="5"/>
  <c r="H23" i="5"/>
  <c r="R23" i="5"/>
  <c r="G51" i="5"/>
  <c r="G11" i="5"/>
  <c r="G8" i="5"/>
  <c r="G20" i="5"/>
  <c r="R37" i="5"/>
  <c r="F37" i="5"/>
  <c r="J37" i="5"/>
  <c r="H37" i="5"/>
  <c r="E37" i="5"/>
  <c r="I37" i="5"/>
  <c r="F44" i="5"/>
  <c r="I44" i="5"/>
  <c r="J44" i="5"/>
  <c r="H44" i="5"/>
  <c r="R44" i="5"/>
  <c r="E44" i="5"/>
  <c r="E10" i="5"/>
  <c r="H10" i="5"/>
  <c r="I10" i="5"/>
  <c r="F10" i="5"/>
  <c r="R10" i="5"/>
  <c r="J10" i="5"/>
  <c r="J47" i="5"/>
  <c r="E47" i="5"/>
  <c r="H47" i="5"/>
  <c r="F47" i="5"/>
  <c r="I47" i="5"/>
  <c r="R47" i="5"/>
  <c r="G12" i="5"/>
  <c r="E16" i="5"/>
  <c r="I16" i="5"/>
  <c r="R16" i="5"/>
  <c r="H16" i="5"/>
  <c r="J16" i="5"/>
  <c r="F16" i="5"/>
  <c r="E5" i="5"/>
  <c r="X5" i="5" s="1"/>
  <c r="I5" i="5"/>
  <c r="J5" i="5"/>
  <c r="F5" i="5"/>
  <c r="R5" i="5"/>
  <c r="H5" i="5"/>
  <c r="G69" i="6" a="1"/>
  <c r="G69" i="6" s="1"/>
  <c r="H69" i="6" s="1"/>
  <c r="D41" i="6"/>
  <c r="C41" i="6"/>
  <c r="D31" i="6"/>
  <c r="C31" i="6"/>
  <c r="D51" i="6"/>
  <c r="C51" i="6"/>
  <c r="F57" i="6"/>
  <c r="H57" i="6" s="1"/>
  <c r="F59" i="6"/>
  <c r="H59" i="6" s="1"/>
  <c r="F60" i="6"/>
  <c r="H60" i="6" s="1"/>
  <c r="F63" i="6"/>
  <c r="H63" i="6" s="1"/>
  <c r="F58" i="6"/>
  <c r="H58" i="6" s="1"/>
  <c r="F62" i="6"/>
  <c r="H62" i="6" s="1"/>
  <c r="H54" i="6"/>
  <c r="F55" i="6"/>
  <c r="D36" i="6"/>
  <c r="C36" i="6"/>
  <c r="D26" i="6"/>
  <c r="C26" i="6"/>
  <c r="D46" i="6"/>
  <c r="C46" i="6"/>
  <c r="S5" i="5"/>
  <c r="D65" i="6" l="1"/>
  <c r="X96" i="5"/>
  <c r="X57" i="5"/>
  <c r="X72" i="5"/>
  <c r="X94" i="5"/>
  <c r="X82" i="5"/>
  <c r="X100" i="5"/>
  <c r="X76" i="5"/>
  <c r="X69" i="5"/>
  <c r="X86" i="5"/>
  <c r="X65" i="5"/>
  <c r="X73" i="5"/>
  <c r="X80" i="5"/>
  <c r="X63" i="5"/>
  <c r="X81" i="5"/>
  <c r="X98" i="5"/>
  <c r="X99" i="5"/>
  <c r="X75" i="5"/>
  <c r="X59" i="5"/>
  <c r="X64" i="5"/>
  <c r="X101" i="5"/>
  <c r="X88" i="5"/>
  <c r="X67" i="5"/>
  <c r="X84" i="5"/>
  <c r="X85" i="5"/>
  <c r="C68" i="6"/>
  <c r="X62" i="5"/>
  <c r="X61" i="5"/>
  <c r="X79" i="5"/>
  <c r="X56" i="5"/>
  <c r="X103" i="5"/>
  <c r="X58" i="5"/>
  <c r="X68" i="5"/>
  <c r="X95" i="5"/>
  <c r="X60" i="5"/>
  <c r="X93" i="5"/>
  <c r="X97" i="5"/>
  <c r="X77" i="5"/>
  <c r="X83" i="5"/>
  <c r="X71" i="5"/>
  <c r="X66" i="5"/>
  <c r="X55" i="5"/>
  <c r="X92" i="5"/>
  <c r="X87" i="5"/>
  <c r="X74" i="5"/>
  <c r="X91" i="5"/>
  <c r="X70" i="5"/>
  <c r="X90" i="5"/>
  <c r="X102" i="5"/>
  <c r="X89" i="5"/>
  <c r="X78" i="5"/>
  <c r="C67" i="6"/>
  <c r="D67" i="6"/>
  <c r="X35" i="5"/>
  <c r="X39" i="5"/>
  <c r="X7" i="5"/>
  <c r="X27" i="5"/>
  <c r="X44" i="5"/>
  <c r="X40" i="5"/>
  <c r="X53" i="5"/>
  <c r="X49" i="5"/>
  <c r="X14" i="5"/>
  <c r="X52" i="5"/>
  <c r="X48" i="5"/>
  <c r="X50" i="5"/>
  <c r="X8" i="5"/>
  <c r="X36" i="5"/>
  <c r="X22" i="5"/>
  <c r="X54" i="5"/>
  <c r="X9" i="5"/>
  <c r="X26" i="5"/>
  <c r="X42" i="5"/>
  <c r="X6" i="5"/>
  <c r="X11" i="5"/>
  <c r="X28" i="5"/>
  <c r="X46" i="5"/>
  <c r="X41" i="5"/>
  <c r="X45" i="5"/>
  <c r="X17" i="5"/>
  <c r="X15" i="5"/>
  <c r="X19" i="5"/>
  <c r="X43" i="5"/>
  <c r="X33" i="5"/>
  <c r="X32" i="5"/>
  <c r="X18" i="5"/>
  <c r="X38" i="5"/>
  <c r="X25" i="5"/>
  <c r="X12" i="5"/>
  <c r="X47" i="5"/>
  <c r="D66" i="6"/>
  <c r="C66" i="6"/>
  <c r="X34" i="5"/>
  <c r="X24" i="5"/>
  <c r="X37" i="5"/>
  <c r="X23" i="5"/>
  <c r="X31" i="5"/>
  <c r="X30" i="5"/>
  <c r="X16" i="5"/>
  <c r="X51" i="5"/>
  <c r="X21" i="5"/>
  <c r="X10" i="5"/>
  <c r="X13" i="5"/>
  <c r="X20" i="5"/>
  <c r="X29" i="5"/>
  <c r="D63" i="6"/>
  <c r="C63" i="6"/>
  <c r="D60" i="6"/>
  <c r="C60" i="6"/>
  <c r="D59" i="6"/>
  <c r="C59" i="6"/>
  <c r="D57" i="6"/>
  <c r="C57" i="6"/>
  <c r="H55" i="6"/>
  <c r="F56" i="6"/>
  <c r="H56" i="6" s="1"/>
  <c r="D54" i="6"/>
  <c r="C54" i="6"/>
  <c r="D62" i="6"/>
  <c r="C62" i="6"/>
  <c r="D58" i="6"/>
  <c r="C58" i="6"/>
  <c r="S82" i="5"/>
  <c r="S69" i="5"/>
  <c r="S63" i="5"/>
  <c r="S75" i="5"/>
  <c r="S88" i="5"/>
  <c r="S62" i="5"/>
  <c r="S103" i="5"/>
  <c r="S87" i="5"/>
  <c r="S71" i="5"/>
  <c r="S59" i="5"/>
  <c r="S90" i="5"/>
  <c r="S78" i="5"/>
  <c r="S72" i="5"/>
  <c r="S73" i="5"/>
  <c r="S85" i="5"/>
  <c r="S55" i="5"/>
  <c r="S91" i="5"/>
  <c r="S89" i="5"/>
  <c r="S98" i="5"/>
  <c r="S79" i="5"/>
  <c r="S95" i="5"/>
  <c r="S77" i="5"/>
  <c r="S76" i="5"/>
  <c r="S80" i="5"/>
  <c r="S92" i="5"/>
  <c r="S94" i="5"/>
  <c r="S99" i="5"/>
  <c r="S56" i="5"/>
  <c r="S60" i="5"/>
  <c r="S83" i="5"/>
  <c r="S96" i="5"/>
  <c r="S86" i="5"/>
  <c r="S58" i="5"/>
  <c r="S93" i="5"/>
  <c r="S74" i="5"/>
  <c r="S100" i="5"/>
  <c r="S81" i="5"/>
  <c r="S67" i="5"/>
  <c r="S70" i="5"/>
  <c r="S65" i="5"/>
  <c r="S64" i="5"/>
  <c r="S61" i="5"/>
  <c r="S97" i="5"/>
  <c r="S57" i="5"/>
  <c r="S84" i="5"/>
  <c r="S68" i="5"/>
  <c r="S66" i="5"/>
  <c r="S102" i="5"/>
  <c r="S101" i="5"/>
  <c r="S15" i="5"/>
  <c r="S37" i="5"/>
  <c r="S54" i="5"/>
  <c r="S6" i="5"/>
  <c r="S47" i="5"/>
  <c r="S20" i="5"/>
  <c r="S7" i="5"/>
  <c r="S49" i="5"/>
  <c r="S50" i="5"/>
  <c r="S41" i="5"/>
  <c r="S29" i="5"/>
  <c r="S22" i="5"/>
  <c r="S28" i="5"/>
  <c r="S25" i="5"/>
  <c r="S17" i="5"/>
  <c r="S24" i="5"/>
  <c r="S16" i="5"/>
  <c r="S13" i="5"/>
  <c r="S39" i="5"/>
  <c r="S53" i="5"/>
  <c r="S46" i="5"/>
  <c r="S33" i="5"/>
  <c r="S12" i="5"/>
  <c r="S32" i="5"/>
  <c r="S23" i="5"/>
  <c r="S51" i="5"/>
  <c r="S48" i="5"/>
  <c r="S27" i="5"/>
  <c r="S14" i="5"/>
  <c r="S9" i="5"/>
  <c r="S18" i="5"/>
  <c r="S21" i="5"/>
  <c r="S36" i="5"/>
  <c r="S45" i="5"/>
  <c r="S43" i="5"/>
  <c r="S38" i="5"/>
  <c r="S34" i="5"/>
  <c r="S40" i="5"/>
  <c r="S52" i="5"/>
  <c r="S42" i="5"/>
  <c r="S30" i="5"/>
  <c r="S35" i="5"/>
  <c r="S8" i="5"/>
  <c r="S19" i="5"/>
  <c r="S31" i="5"/>
  <c r="S44" i="5"/>
  <c r="S26" i="5"/>
  <c r="S11" i="5"/>
  <c r="S10" i="5"/>
  <c r="T5" i="5"/>
  <c r="D56" i="6" l="1"/>
  <c r="C56" i="6"/>
  <c r="D55" i="6"/>
  <c r="C55" i="6"/>
  <c r="H70" i="6"/>
  <c r="D2" i="6" s="1"/>
  <c r="T101" i="5"/>
  <c r="T81" i="5"/>
  <c r="T92" i="5"/>
  <c r="T72" i="5"/>
  <c r="T82" i="5"/>
  <c r="T74" i="5"/>
  <c r="T76" i="5"/>
  <c r="T90" i="5"/>
  <c r="T68" i="5"/>
  <c r="T93" i="5"/>
  <c r="T77" i="5"/>
  <c r="T59" i="5"/>
  <c r="T61" i="5"/>
  <c r="T89" i="5"/>
  <c r="T62" i="5"/>
  <c r="T102" i="5"/>
  <c r="T100" i="5"/>
  <c r="T80" i="5"/>
  <c r="T78" i="5"/>
  <c r="T66" i="5"/>
  <c r="T60" i="5"/>
  <c r="T65" i="5"/>
  <c r="T75" i="5"/>
  <c r="T70" i="5"/>
  <c r="T63" i="5"/>
  <c r="T67" i="5"/>
  <c r="T84" i="5"/>
  <c r="T58" i="5"/>
  <c r="T95" i="5"/>
  <c r="T71" i="5"/>
  <c r="T97" i="5"/>
  <c r="T96" i="5"/>
  <c r="T98" i="5"/>
  <c r="T103" i="5"/>
  <c r="T83" i="5"/>
  <c r="T64" i="5"/>
  <c r="T55" i="5"/>
  <c r="T99" i="5"/>
  <c r="T73" i="5"/>
  <c r="T69" i="5"/>
  <c r="T57" i="5"/>
  <c r="T86" i="5"/>
  <c r="T79" i="5"/>
  <c r="T87" i="5"/>
  <c r="T91" i="5"/>
  <c r="T88" i="5"/>
  <c r="T56" i="5"/>
  <c r="T85" i="5"/>
  <c r="T94" i="5"/>
  <c r="T10" i="5"/>
  <c r="T34" i="5"/>
  <c r="T23" i="5"/>
  <c r="T28" i="5"/>
  <c r="T15" i="5"/>
  <c r="T11" i="5"/>
  <c r="T38" i="5"/>
  <c r="T26" i="5"/>
  <c r="T43" i="5"/>
  <c r="T12" i="5"/>
  <c r="T29" i="5"/>
  <c r="T20" i="5"/>
  <c r="T14" i="5"/>
  <c r="T47" i="5"/>
  <c r="T44" i="5"/>
  <c r="T45" i="5"/>
  <c r="T33" i="5"/>
  <c r="T41" i="5"/>
  <c r="T46" i="5"/>
  <c r="T35" i="5"/>
  <c r="T30" i="5"/>
  <c r="T16" i="5"/>
  <c r="T42" i="5"/>
  <c r="T27" i="5"/>
  <c r="T24" i="5"/>
  <c r="T6" i="5"/>
  <c r="T52" i="5"/>
  <c r="T48" i="5"/>
  <c r="T17" i="5"/>
  <c r="T54" i="5"/>
  <c r="T31" i="5"/>
  <c r="T36" i="5"/>
  <c r="T50" i="5"/>
  <c r="T13" i="5"/>
  <c r="T19" i="5"/>
  <c r="T21" i="5"/>
  <c r="T53" i="5"/>
  <c r="T49" i="5"/>
  <c r="T8" i="5"/>
  <c r="T18" i="5"/>
  <c r="T39" i="5"/>
  <c r="T7" i="5"/>
  <c r="T9" i="5"/>
  <c r="T32" i="5"/>
  <c r="T40" i="5"/>
  <c r="T51" i="5"/>
  <c r="T25" i="5"/>
  <c r="T37" i="5"/>
  <c r="T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<sst xmlns="http://schemas.openxmlformats.org/spreadsheetml/2006/main" count="22610" uniqueCount="15971">
  <si>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</si>
  <si>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</si>
  <si>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</si>
  <si>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</si>
  <si>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</si>
  <si>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</si>
  <si>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</si>
  <si>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</si>
  <si>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</si>
  <si>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</si>
  <si>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</si>
  <si>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</si>
  <si>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</si>
  <si>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</si>
  <si>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</si>
  <si>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</si>
  <si>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</si>
  <si>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</si>
  <si>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</si>
  <si>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</si>
  <si>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</si>
  <si>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</si>
  <si>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</si>
  <si>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</si>
  <si>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</si>
  <si>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</si>
  <si>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</si>
  <si>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</si>
  <si>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</si>
  <si>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</si>
  <si>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</si>
  <si>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</si>
  <si>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</si>
  <si>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</si>
  <si>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</si>
  <si>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</si>
  <si>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</si>
  <si>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</si>
  <si>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</si>
  <si>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</si>
  <si>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</si>
  <si>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</si>
  <si>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</si>
  <si>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</si>
  <si>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</si>
  <si>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</si>
  <si>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</si>
  <si>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</si>
  <si>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</si>
  <si>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</si>
  <si>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</si>
  <si>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</si>
  <si>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</si>
  <si>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</si>
  <si>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</si>
  <si>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</si>
  <si>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</si>
  <si>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</si>
  <si>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</si>
  <si>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</si>
  <si>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</si>
  <si>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</si>
  <si>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</si>
  <si>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</si>
  <si>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</si>
  <si>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</si>
  <si>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</si>
  <si>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</si>
  <si>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</si>
  <si>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</si>
  <si>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</si>
  <si>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</si>
  <si>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</si>
  <si>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</si>
  <si>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</si>
  <si>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</si>
  <si>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</si>
  <si>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</si>
  <si>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</si>
  <si>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</si>
  <si>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</si>
  <si>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</si>
  <si>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</si>
  <si>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</si>
  <si>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</si>
  <si>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</si>
  <si>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</si>
  <si>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</si>
  <si>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</si>
  <si>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</si>
  <si>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</si>
  <si>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</si>
  <si>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</si>
  <si>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</si>
  <si>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</si>
  <si>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</si>
  <si>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</si>
  <si>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</si>
  <si>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</si>
  <si>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</si>
  <si>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</si>
  <si>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</si>
  <si>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</si>
  <si>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</si>
  <si>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</si>
  <si>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</si>
  <si>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</si>
  <si>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</si>
  <si>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</si>
  <si>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</si>
  <si>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</si>
  <si>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</si>
  <si>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</si>
  <si>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</si>
  <si>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</si>
  <si>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</si>
  <si>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</si>
  <si>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</si>
  <si>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</si>
  <si>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</si>
  <si>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</si>
  <si>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</si>
  <si>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</si>
  <si>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</si>
  <si>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</si>
  <si>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</si>
  <si>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</si>
  <si>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</si>
  <si>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</si>
  <si>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</si>
  <si>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</si>
  <si>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</si>
  <si>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</si>
  <si>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</si>
  <si>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</si>
  <si>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</si>
  <si>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</si>
  <si>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</si>
  <si>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</si>
  <si>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</si>
  <si>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</si>
  <si>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</si>
  <si>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</si>
  <si>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</si>
  <si>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</si>
  <si>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</si>
  <si>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</si>
  <si>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</si>
  <si>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</si>
  <si>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</si>
  <si>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</si>
  <si>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</si>
  <si>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</si>
  <si>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</si>
  <si>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</si>
  <si>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</si>
  <si>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</si>
  <si>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</si>
  <si>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</si>
  <si>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</si>
  <si>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</si>
  <si>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</si>
  <si>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</si>
  <si>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</si>
  <si>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</si>
  <si>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</si>
  <si>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</si>
  <si>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</si>
  <si>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</si>
  <si>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</si>
  <si>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</si>
  <si>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</si>
  <si>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</si>
  <si>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</si>
  <si>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</si>
  <si>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</si>
  <si>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</si>
  <si>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</si>
  <si>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</si>
  <si>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</si>
  <si>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</si>
  <si>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</si>
  <si>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</si>
  <si>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</si>
  <si>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</si>
  <si>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</si>
  <si>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</si>
  <si>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</si>
  <si>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</si>
  <si>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</si>
  <si>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</si>
  <si>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</si>
  <si>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</si>
  <si>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</si>
  <si>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</si>
  <si>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</si>
  <si>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</si>
  <si>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</si>
  <si>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</si>
  <si>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</si>
  <si>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</si>
  <si>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</si>
  <si>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</si>
  <si>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</si>
  <si>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</si>
  <si>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</si>
  <si>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</si>
  <si>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</si>
  <si>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</si>
  <si>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</si>
  <si>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</si>
  <si>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</si>
  <si>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</si>
  <si>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</si>
  <si>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</si>
  <si>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</si>
  <si>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</si>
  <si>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</si>
  <si>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</si>
  <si>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</si>
  <si>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</si>
  <si>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</si>
  <si>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</si>
  <si>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</si>
  <si>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</si>
  <si>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</si>
  <si>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</si>
  <si>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</si>
  <si>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</si>
  <si>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</si>
  <si>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</si>
  <si>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</si>
  <si>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</si>
  <si>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</si>
  <si>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</si>
  <si>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</si>
  <si>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</si>
  <si>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</si>
  <si>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</si>
  <si>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</si>
  <si>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</si>
  <si>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</si>
  <si>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</si>
  <si>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</si>
  <si>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</si>
  <si>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</si>
  <si>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</si>
  <si>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</si>
  <si>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</si>
  <si>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</si>
  <si>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</si>
  <si>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</si>
  <si>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</si>
  <si>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</si>
  <si>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</si>
  <si>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</si>
  <si>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</si>
  <si>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</si>
  <si>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</si>
  <si>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</si>
  <si>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</si>
  <si>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</si>
  <si>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</si>
  <si>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</si>
  <si>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</si>
  <si>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</si>
  <si>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</si>
  <si>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</si>
  <si>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</si>
  <si>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</si>
  <si>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</si>
  <si>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</si>
  <si>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</si>
  <si>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</si>
  <si>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</si>
  <si>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</si>
  <si>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</si>
  <si>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</si>
  <si>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</si>
  <si>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</si>
  <si>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</si>
  <si>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</si>
  <si>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</si>
  <si>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</si>
  <si>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</si>
  <si>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</si>
  <si>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</si>
  <si>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</si>
  <si>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</si>
  <si>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</si>
  <si>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</si>
  <si>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</si>
  <si>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</si>
  <si>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</si>
  <si>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</si>
  <si>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</si>
  <si>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</si>
  <si>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</si>
  <si>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</si>
  <si>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</si>
  <si>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</si>
  <si>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</si>
  <si>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</si>
  <si>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</si>
  <si>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</si>
  <si>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</si>
  <si>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</si>
  <si>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</si>
  <si>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</si>
  <si>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</si>
  <si>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</si>
  <si>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</si>
  <si>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</si>
  <si>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</si>
  <si>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</si>
  <si>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</si>
  <si>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</si>
  <si>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</si>
  <si>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</si>
  <si>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</si>
  <si>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</si>
  <si>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</si>
  <si>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</si>
  <si>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</si>
  <si>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</si>
  <si>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</si>
  <si>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</si>
  <si>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</si>
  <si>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</si>
  <si>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</si>
  <si>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</si>
  <si>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</si>
  <si>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</si>
  <si>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</si>
  <si>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</si>
  <si>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</si>
  <si>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</si>
  <si>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</si>
  <si>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</si>
  <si>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</si>
  <si>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</si>
  <si>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</si>
  <si>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</si>
  <si>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</si>
  <si>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</si>
  <si>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</si>
  <si>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</si>
  <si>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</si>
  <si>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</si>
  <si>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</si>
  <si>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</si>
  <si>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</si>
  <si>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</si>
  <si>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</si>
  <si>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</si>
  <si>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</si>
  <si>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</si>
  <si>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</si>
  <si>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</si>
  <si>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</si>
  <si>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</si>
  <si>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</si>
  <si>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</si>
  <si>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</si>
  <si>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</si>
  <si>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</si>
  <si>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</si>
  <si>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</si>
  <si>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</si>
  <si>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</si>
  <si>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</si>
  <si>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</si>
  <si>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</si>
  <si>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</si>
  <si>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</si>
  <si>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</si>
  <si>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</si>
  <si>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</si>
  <si>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</si>
  <si>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</si>
  <si>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</si>
  <si>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</si>
  <si>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</si>
  <si>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</si>
  <si>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</si>
  <si>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</si>
  <si>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</si>
  <si>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</si>
  <si>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</si>
  <si>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</si>
  <si>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</si>
  <si>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</si>
  <si>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</si>
  <si>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</si>
  <si>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</si>
  <si>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</si>
  <si>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</si>
  <si>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</si>
  <si>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</si>
  <si>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</si>
  <si>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</si>
  <si>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</si>
  <si>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</si>
  <si>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</si>
  <si>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</si>
  <si>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</si>
  <si>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</si>
  <si>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</si>
  <si>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</si>
  <si>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</si>
  <si>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</si>
  <si>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</si>
  <si>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</si>
  <si>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</si>
  <si>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</si>
  <si>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</si>
  <si>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</si>
  <si>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</si>
  <si>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</si>
  <si>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</si>
  <si>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</si>
  <si>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</si>
  <si>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</si>
  <si>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</si>
  <si>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</si>
  <si>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</si>
  <si>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</si>
  <si>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</si>
  <si>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</si>
  <si>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</si>
  <si>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</si>
  <si>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</si>
  <si>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</si>
  <si>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</si>
  <si>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</si>
  <si>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</si>
  <si>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</si>
  <si>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</si>
  <si>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</si>
  <si>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</si>
  <si>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</si>
  <si>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</si>
  <si>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</si>
  <si>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</si>
  <si>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</si>
  <si>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</si>
  <si>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</si>
  <si>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</si>
  <si>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</si>
  <si>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</si>
  <si>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</si>
  <si>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</si>
  <si>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</si>
  <si>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</si>
  <si>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</si>
  <si>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</si>
  <si>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</si>
  <si>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</si>
  <si>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</si>
  <si>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</si>
  <si>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</si>
  <si>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</si>
  <si>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</si>
  <si>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</si>
  <si>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</si>
  <si>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</si>
  <si>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</si>
  <si>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</si>
  <si>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</si>
  <si>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</si>
  <si>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</si>
  <si>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</si>
  <si>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</si>
  <si>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</si>
  <si>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</si>
  <si>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</si>
  <si>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</si>
  <si>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</si>
  <si>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</si>
  <si>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</si>
  <si>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</si>
  <si>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</si>
  <si>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</si>
  <si>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</si>
  <si>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</si>
  <si>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</si>
  <si>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</si>
  <si>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</si>
  <si>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</si>
  <si>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</si>
  <si>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</si>
  <si>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</si>
  <si>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</si>
  <si>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</si>
  <si>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</si>
  <si>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</si>
  <si>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</si>
  <si>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</si>
  <si>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</si>
  <si>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</si>
  <si>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</si>
  <si>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</si>
  <si>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</si>
  <si>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</si>
  <si>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</si>
  <si>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</si>
  <si>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</si>
  <si>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</si>
  <si>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</si>
  <si>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</si>
  <si>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</si>
  <si>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</si>
  <si>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</si>
  <si>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</si>
  <si>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</si>
  <si>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</si>
  <si>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</si>
  <si>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</si>
  <si>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</si>
  <si>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</si>
  <si>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</si>
  <si>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</si>
  <si>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</si>
  <si>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</si>
  <si>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</si>
  <si>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</si>
  <si>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</si>
  <si>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</si>
  <si>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</si>
  <si>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</si>
  <si>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</si>
  <si>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</si>
  <si>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</si>
  <si>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</si>
  <si>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</si>
  <si>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</si>
  <si>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</si>
  <si>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</si>
  <si>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</si>
  <si>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</si>
  <si>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</si>
  <si>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</si>
  <si>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</si>
  <si>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</si>
  <si>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</si>
  <si>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</si>
  <si>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</si>
  <si>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</si>
  <si>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</si>
  <si>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</si>
  <si>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</si>
  <si>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</si>
  <si>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</si>
  <si>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</si>
  <si>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</si>
  <si>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</si>
  <si>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</si>
  <si>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</si>
  <si>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</si>
  <si>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</si>
  <si>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</si>
  <si>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</si>
  <si>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</si>
  <si>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</si>
  <si>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</si>
  <si>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</si>
  <si>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</si>
  <si>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</si>
  <si>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</si>
  <si>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</si>
  <si>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</si>
  <si>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</si>
  <si>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</si>
  <si>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</si>
  <si>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</si>
  <si>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</si>
  <si>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</si>
  <si>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</si>
  <si>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</si>
  <si>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</si>
  <si>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</si>
  <si>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</si>
  <si>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</si>
  <si>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</si>
  <si>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</si>
  <si>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</si>
  <si>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</si>
  <si>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</si>
  <si>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</si>
  <si>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</si>
  <si>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</si>
  <si>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</si>
  <si>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</si>
  <si>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</si>
  <si>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</si>
  <si>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</si>
  <si>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</si>
  <si>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</si>
  <si>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</si>
  <si>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</si>
  <si>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</si>
  <si>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</si>
  <si>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</si>
  <si>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</si>
  <si>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</si>
  <si>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</si>
  <si>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</si>
  <si>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</si>
  <si>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</si>
  <si>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</si>
  <si>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</si>
  <si>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</si>
  <si>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</si>
  <si>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</si>
  <si>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</si>
  <si>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</si>
  <si>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</si>
  <si>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</si>
  <si>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</si>
  <si>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</si>
  <si>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</si>
  <si>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</si>
  <si>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</si>
  <si>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</si>
  <si>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</si>
  <si>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</si>
  <si>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</si>
  <si>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</si>
  <si>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</si>
  <si>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</si>
  <si>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</si>
  <si>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</si>
  <si>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</si>
  <si>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</si>
  <si>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</si>
  <si>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</si>
  <si>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</si>
  <si>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</si>
  <si>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</si>
  <si>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</si>
  <si>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</si>
  <si>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</si>
  <si>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</si>
  <si>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</si>
  <si>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</si>
  <si>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</si>
  <si>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</si>
  <si>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</si>
  <si>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</si>
  <si>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</si>
  <si>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</si>
  <si>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</si>
  <si>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</si>
  <si>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</si>
  <si>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</si>
  <si>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</si>
  <si>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</si>
  <si>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</si>
  <si>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</si>
  <si>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</si>
  <si>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</si>
  <si>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</si>
  <si>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</si>
  <si>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</si>
  <si>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</si>
  <si>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</si>
  <si>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</si>
  <si>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</si>
  <si>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</si>
  <si>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</si>
  <si>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</si>
  <si>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</si>
  <si>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</si>
  <si>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</si>
  <si>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</si>
  <si>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</si>
  <si>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</si>
  <si>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</si>
  <si>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</si>
  <si>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</si>
  <si>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</si>
  <si>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</si>
  <si>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</si>
  <si>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</si>
  <si>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</si>
  <si>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</si>
  <si>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</si>
  <si>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</si>
  <si>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</si>
  <si>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</si>
  <si>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</si>
  <si>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</si>
  <si>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</si>
  <si>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</si>
  <si>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</si>
  <si>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</si>
  <si>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</si>
  <si>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</si>
  <si>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</si>
  <si>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</si>
  <si>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</si>
  <si>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</si>
  <si>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</si>
  <si>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</si>
  <si>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</si>
  <si>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</si>
  <si>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</si>
  <si>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</si>
  <si>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</si>
  <si>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</si>
  <si>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</si>
  <si>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</si>
  <si>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</si>
  <si>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</si>
  <si>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</si>
  <si>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</si>
  <si>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</si>
  <si>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</si>
  <si>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</si>
  <si>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</si>
  <si>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</si>
  <si>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</si>
  <si>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</si>
  <si>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</si>
  <si>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</si>
  <si>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</si>
  <si>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</si>
  <si>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</si>
  <si>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</si>
  <si>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</si>
  <si>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</si>
  <si>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</si>
  <si>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</si>
  <si>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</si>
  <si>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</si>
  <si>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</si>
  <si>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</si>
  <si>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</si>
  <si>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</si>
  <si>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</si>
  <si>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</si>
  <si>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</si>
  <si>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</si>
  <si>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</si>
  <si>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</si>
  <si>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</si>
  <si>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</si>
  <si>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</si>
  <si>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</si>
  <si>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</si>
  <si>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</si>
  <si>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</si>
  <si>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</si>
  <si>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</si>
  <si>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</si>
  <si>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</si>
  <si>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</si>
  <si>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</si>
  <si>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</si>
  <si>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</si>
  <si>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</si>
  <si>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</si>
  <si>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</si>
  <si>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</si>
  <si>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</si>
  <si>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</si>
  <si>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</si>
  <si>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</si>
  <si>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</si>
  <si>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</si>
  <si>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</si>
  <si>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</si>
  <si>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</si>
  <si>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</si>
  <si>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</si>
  <si>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</si>
  <si>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</si>
  <si>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</si>
  <si>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</si>
  <si>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</si>
  <si>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</si>
  <si>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</si>
  <si>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</si>
  <si>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</si>
  <si>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</si>
  <si>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</si>
  <si>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</si>
  <si>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</si>
  <si>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</si>
  <si>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</si>
  <si>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</si>
  <si>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</si>
  <si>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</si>
  <si>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</si>
  <si>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</si>
  <si>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</si>
  <si>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</si>
  <si>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</si>
  <si>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</si>
  <si>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</si>
  <si>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</si>
  <si>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</si>
  <si>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</si>
  <si>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</si>
  <si>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</si>
  <si>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</si>
  <si>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</si>
  <si>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</si>
  <si>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</si>
  <si>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</si>
  <si>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</si>
  <si>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</si>
  <si>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</si>
  <si>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</si>
  <si>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</si>
  <si>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</si>
  <si>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</si>
  <si>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</si>
  <si>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</si>
  <si>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</si>
  <si>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</si>
  <si>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</si>
  <si>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</si>
  <si>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</si>
  <si>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</si>
  <si>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</si>
  <si>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</si>
  <si>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</si>
  <si>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</si>
  <si>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</si>
  <si>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</si>
  <si>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</si>
  <si>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</si>
  <si>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</si>
  <si>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</si>
  <si>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</si>
  <si>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</si>
  <si>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</si>
  <si>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</si>
  <si>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</si>
  <si>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</si>
  <si>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</si>
  <si>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</si>
  <si>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</si>
  <si>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</si>
  <si>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</si>
  <si>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</si>
  <si>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</si>
  <si>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</si>
  <si>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</si>
  <si>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</si>
  <si>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</si>
  <si>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</si>
  <si>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</si>
  <si>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</si>
  <si>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</si>
  <si>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</si>
  <si>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</si>
  <si>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</si>
  <si>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</si>
  <si>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</si>
  <si>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</si>
  <si>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</si>
  <si>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</si>
  <si>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</si>
  <si>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</si>
  <si>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</si>
  <si>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</si>
  <si>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</si>
  <si>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</si>
  <si>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</si>
  <si>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</si>
  <si>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</si>
  <si>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</si>
  <si>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</si>
  <si>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</si>
  <si>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</si>
  <si>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</si>
  <si>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</si>
  <si>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</si>
  <si>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</si>
  <si>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</si>
  <si>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</si>
  <si>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</si>
  <si>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</si>
  <si>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</si>
  <si>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</si>
  <si>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</si>
  <si>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</si>
  <si>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</si>
  <si>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</si>
  <si>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</si>
  <si>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</si>
  <si>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</si>
  <si>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</si>
  <si>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</si>
  <si>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</si>
  <si>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</si>
  <si>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</si>
  <si>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</si>
  <si>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</si>
  <si>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</si>
  <si>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</si>
  <si>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</si>
  <si>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</si>
  <si>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</si>
  <si>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</si>
  <si>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</si>
  <si>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</si>
  <si>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</si>
  <si>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</si>
  <si>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</si>
  <si>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</si>
  <si>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</si>
  <si>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</si>
  <si>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</si>
  <si>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</si>
  <si>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</si>
  <si>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</si>
  <si>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</si>
  <si>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</si>
  <si>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</si>
  <si>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</si>
  <si>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</si>
  <si>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</si>
  <si>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</si>
  <si>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</si>
  <si>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</si>
  <si>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</si>
  <si>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</si>
  <si>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</si>
  <si>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</si>
  <si>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</si>
  <si>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</si>
  <si>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</si>
  <si>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</si>
  <si>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</si>
  <si>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</si>
  <si>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</si>
  <si>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</si>
  <si>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</si>
  <si>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</si>
  <si>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</si>
  <si>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</si>
  <si>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</si>
  <si>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</si>
  <si>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</si>
  <si>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</si>
  <si>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</si>
  <si>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</si>
  <si>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</si>
  <si>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</si>
  <si>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</si>
  <si>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</si>
  <si>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</si>
  <si>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</si>
  <si>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</si>
  <si>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</si>
  <si>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</si>
  <si>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</si>
  <si>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</si>
  <si>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</si>
  <si>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</si>
  <si>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</si>
  <si>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</si>
  <si>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</si>
  <si>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</si>
  <si>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</si>
  <si>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</si>
  <si>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</si>
  <si>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</si>
  <si>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</si>
  <si>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</si>
  <si>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</si>
  <si>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</si>
  <si>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</si>
  <si>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</si>
  <si>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</si>
  <si>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</si>
  <si>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</si>
  <si>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</si>
  <si>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</si>
  <si>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</si>
  <si>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</si>
  <si>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</si>
  <si>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</si>
  <si>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</si>
  <si>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</si>
  <si>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</si>
  <si>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</si>
  <si>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</si>
  <si>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</si>
  <si>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</si>
  <si>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</si>
  <si>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</si>
  <si>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</si>
  <si>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</si>
  <si>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</si>
  <si>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</si>
  <si>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</si>
  <si>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</si>
  <si>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</si>
  <si>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</si>
  <si>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</si>
  <si>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</si>
  <si>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</si>
  <si>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</si>
  <si>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</si>
  <si>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</si>
  <si>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</si>
  <si>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</si>
  <si>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</si>
  <si>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</si>
  <si>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</si>
  <si>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</si>
  <si>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</si>
  <si>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</si>
  <si>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</si>
  <si>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</si>
  <si>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</si>
  <si>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</si>
  <si>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</si>
  <si>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</si>
  <si>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</si>
  <si>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</si>
  <si>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</si>
  <si>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</si>
  <si>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</si>
  <si>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</si>
  <si>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</si>
  <si>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</si>
  <si>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</si>
  <si>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</si>
  <si>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</si>
  <si>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</si>
  <si>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</si>
  <si>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</si>
  <si>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</si>
  <si>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</si>
  <si>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</si>
  <si>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</si>
  <si>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</si>
  <si>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</si>
  <si>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</si>
  <si>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</si>
  <si>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</si>
  <si>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</si>
  <si>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</si>
  <si>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</si>
  <si>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</si>
  <si>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</si>
  <si>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</si>
  <si>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</si>
  <si>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</si>
  <si>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</si>
  <si>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</si>
  <si>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</si>
  <si>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</si>
  <si>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</si>
  <si>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</si>
  <si>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</si>
  <si>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</si>
  <si>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</si>
  <si>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</si>
  <si>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</si>
  <si>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</si>
  <si>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</si>
  <si>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</si>
  <si>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</si>
  <si>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</si>
  <si>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</si>
  <si>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</si>
  <si>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</si>
  <si>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</si>
  <si>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</si>
  <si>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</si>
  <si>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</si>
  <si>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</si>
  <si>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</si>
  <si>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</si>
  <si>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</si>
  <si>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</si>
  <si>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</si>
  <si>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</si>
  <si>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</si>
  <si>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</si>
  <si>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</si>
  <si>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</si>
  <si>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</si>
  <si>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</si>
  <si>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</si>
  <si>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</si>
  <si>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</si>
  <si>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</si>
  <si>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</si>
  <si>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</si>
  <si>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</si>
  <si>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</si>
  <si>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</si>
  <si>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</si>
  <si>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</si>
  <si>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</si>
  <si>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</si>
  <si>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</si>
  <si>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</si>
  <si>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</si>
  <si>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</si>
  <si>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</si>
  <si>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</si>
  <si>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</si>
  <si>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</si>
  <si>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</si>
  <si>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</si>
  <si>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</si>
  <si>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</si>
  <si>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</si>
  <si>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</si>
  <si>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</si>
  <si>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</si>
  <si>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</si>
  <si>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</si>
  <si>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</si>
  <si>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</si>
  <si>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</si>
  <si>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</si>
  <si>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</si>
  <si>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</si>
  <si>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</si>
  <si>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</si>
  <si>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</si>
  <si>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</si>
  <si>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</si>
  <si>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</si>
  <si>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</si>
  <si>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</si>
  <si>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</si>
  <si>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</si>
  <si>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</si>
  <si>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</si>
  <si>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</si>
  <si>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</si>
  <si>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</si>
  <si>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</si>
  <si>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</si>
  <si>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</si>
  <si>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</si>
  <si>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</si>
  <si>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</si>
  <si>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</si>
  <si>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</si>
  <si>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</si>
  <si>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</si>
  <si>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</si>
  <si>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</si>
  <si>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</si>
  <si>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</si>
  <si>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</si>
  <si>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</si>
  <si>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</si>
  <si>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</si>
  <si>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</si>
  <si>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</si>
  <si>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</si>
  <si>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</si>
  <si>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</si>
  <si>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</si>
  <si>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</si>
  <si>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</si>
  <si>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</si>
  <si>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</si>
  <si>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</si>
  <si>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</si>
  <si>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</si>
  <si>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</si>
  <si>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</si>
  <si>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</si>
  <si>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</si>
  <si>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</si>
  <si>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</si>
  <si>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</si>
  <si>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</si>
  <si>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</si>
  <si>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</si>
  <si>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</si>
  <si>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</si>
  <si>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</si>
  <si>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</si>
  <si>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</si>
  <si>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</si>
  <si>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</si>
  <si>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</si>
  <si>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</si>
  <si>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</si>
  <si>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</si>
  <si>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</si>
  <si>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</si>
  <si>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</si>
  <si>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</si>
  <si>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</si>
  <si>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</si>
  <si>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</si>
  <si>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</si>
  <si>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</si>
  <si>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</si>
  <si>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</si>
  <si>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</si>
  <si>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</si>
  <si>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</si>
  <si>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</si>
  <si>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</si>
  <si>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</si>
  <si>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</si>
  <si>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</si>
  <si>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</si>
  <si>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</si>
  <si>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</si>
  <si>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</si>
  <si>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</si>
  <si>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</si>
  <si>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</si>
  <si>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</si>
  <si>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</si>
  <si>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</si>
  <si>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</si>
  <si>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</si>
  <si>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</si>
  <si>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</si>
  <si>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</si>
  <si>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</si>
  <si>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</si>
  <si>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</si>
  <si>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</si>
  <si>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</si>
  <si>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</si>
  <si>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</si>
  <si>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</si>
  <si>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</si>
  <si>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</si>
  <si>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</si>
  <si>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</si>
  <si>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</si>
  <si>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</si>
  <si>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</si>
  <si>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</si>
  <si>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</si>
  <si>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</si>
  <si>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</si>
  <si>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</si>
  <si>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</si>
  <si>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</si>
  <si>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</si>
  <si>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</si>
  <si>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</si>
  <si>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</si>
  <si>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</si>
  <si>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</si>
  <si>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</si>
  <si>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</si>
  <si>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</si>
  <si>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</si>
  <si>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</si>
  <si>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</si>
  <si>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</si>
  <si>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</si>
  <si>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</si>
  <si>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</si>
  <si>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</si>
  <si>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</si>
  <si>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</si>
  <si>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</si>
  <si>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</si>
  <si>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</si>
  <si>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</si>
  <si>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</si>
  <si>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</si>
  <si>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</si>
  <si>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</si>
  <si>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</si>
  <si>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</si>
  <si>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</si>
  <si>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</si>
  <si>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</si>
  <si>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</si>
  <si>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</si>
  <si>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</si>
  <si>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</si>
  <si>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</si>
  <si>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</si>
  <si>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</si>
  <si>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</si>
  <si>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</si>
  <si>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</si>
  <si>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</si>
  <si>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</si>
  <si>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</si>
  <si>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</si>
  <si>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</si>
  <si>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</si>
  <si>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</si>
  <si>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</si>
  <si>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</si>
  <si>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</si>
  <si>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</si>
  <si>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</si>
  <si>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</si>
  <si>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</si>
  <si>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</si>
  <si>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</si>
  <si>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</si>
  <si>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</si>
  <si>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</si>
  <si>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</si>
  <si>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</si>
  <si>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</si>
  <si>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</si>
  <si>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</si>
  <si>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</si>
  <si>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</si>
  <si>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</si>
  <si>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</si>
  <si>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</si>
  <si>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</si>
  <si>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</si>
  <si>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</si>
  <si>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</si>
  <si>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</si>
  <si>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</si>
  <si>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</si>
  <si>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</si>
  <si>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</si>
  <si>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</si>
  <si>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</si>
  <si>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</si>
  <si>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</si>
  <si>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</si>
  <si>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</si>
  <si>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</si>
  <si>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</si>
  <si>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</si>
  <si>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</si>
  <si>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</si>
  <si>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</si>
  <si>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</si>
  <si>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</si>
  <si>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</si>
  <si>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</si>
  <si>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</si>
  <si>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</si>
  <si>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</si>
  <si>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</si>
  <si>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</si>
  <si>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</si>
  <si>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</si>
  <si>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</si>
  <si>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</si>
  <si>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</si>
  <si>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</si>
  <si>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</si>
  <si>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</si>
  <si>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</si>
  <si>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</si>
  <si>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</si>
  <si>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</si>
  <si>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</si>
  <si>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</si>
  <si>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</si>
  <si>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</si>
  <si>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</si>
  <si>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</si>
  <si>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</si>
  <si>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</si>
  <si>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</si>
  <si>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</si>
  <si>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</si>
  <si>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</si>
  <si>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</si>
  <si>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</si>
  <si>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</si>
  <si>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</si>
  <si>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</si>
  <si>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</si>
  <si>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</si>
  <si>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</si>
  <si>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</si>
  <si>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</si>
  <si>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</si>
  <si>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</si>
  <si>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</si>
  <si>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</si>
  <si>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</si>
  <si>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</si>
  <si>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</si>
  <si>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</si>
  <si>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</si>
  <si>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</si>
  <si>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</si>
  <si>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</si>
  <si>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</si>
  <si>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</si>
  <si>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</si>
  <si>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</si>
  <si>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</si>
  <si>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</si>
  <si>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</si>
  <si>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</si>
  <si>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</si>
  <si>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</si>
  <si>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</si>
  <si>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</si>
  <si>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</si>
  <si>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</si>
  <si>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</si>
  <si>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</si>
  <si>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</si>
  <si>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</si>
  <si>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</si>
  <si>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</si>
  <si>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</si>
  <si>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</si>
  <si>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</si>
  <si>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</si>
  <si>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</si>
  <si>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</si>
  <si>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</si>
  <si>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</si>
  <si>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</si>
  <si>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</si>
  <si>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</si>
  <si>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</si>
  <si>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</si>
  <si>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</si>
  <si>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</si>
  <si>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</si>
  <si>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</si>
  <si>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</si>
  <si>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</si>
  <si>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</si>
  <si>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</si>
  <si>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</si>
  <si>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</si>
  <si>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</si>
  <si>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</si>
  <si>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</si>
  <si>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</si>
  <si>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</si>
  <si>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</si>
  <si>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</si>
  <si>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</si>
  <si>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</si>
  <si>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</si>
  <si>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</si>
  <si>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</si>
  <si>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</si>
  <si>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</si>
  <si>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</si>
  <si>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</si>
  <si>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</si>
  <si>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</si>
  <si>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</si>
  <si>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</si>
  <si>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</si>
  <si>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</si>
  <si>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</si>
  <si>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</si>
  <si>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</si>
  <si>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</si>
  <si>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</si>
  <si>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</si>
  <si>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</si>
  <si>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</si>
  <si>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</si>
  <si>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</si>
  <si>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</si>
  <si>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</si>
  <si>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</si>
  <si>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</si>
  <si>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</si>
  <si>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</si>
  <si>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</si>
  <si>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</si>
  <si>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</si>
  <si>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</si>
  <si>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</si>
  <si>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</si>
  <si>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</si>
  <si>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</si>
  <si>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</si>
  <si>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</si>
  <si>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</si>
  <si>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</si>
  <si>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</si>
  <si>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</si>
  <si>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</si>
  <si>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</si>
  <si>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</si>
  <si>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</si>
  <si>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</si>
  <si>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</si>
  <si>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</si>
  <si>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</si>
  <si>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</si>
  <si>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</si>
  <si>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</si>
  <si>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</si>
  <si>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</si>
  <si>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</si>
  <si>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</si>
  <si>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</si>
  <si>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</si>
  <si>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</si>
  <si>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</si>
  <si>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</si>
  <si>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</si>
  <si>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</si>
  <si>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</si>
  <si>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</si>
  <si>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</si>
  <si>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</si>
  <si>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</si>
  <si>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</si>
  <si>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</si>
  <si>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</si>
  <si>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</si>
  <si>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</si>
  <si>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</si>
  <si>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</si>
  <si>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</si>
  <si>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</si>
  <si>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</si>
  <si>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</si>
  <si>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</si>
  <si>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</si>
  <si>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</si>
  <si>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</si>
  <si>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</si>
  <si>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</si>
  <si>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</si>
  <si>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</si>
  <si>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</si>
  <si>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</si>
  <si>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</si>
  <si>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</si>
  <si>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</si>
  <si>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</si>
  <si>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</si>
  <si>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</si>
  <si>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</si>
  <si>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</si>
  <si>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</si>
  <si>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</si>
  <si>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</si>
  <si>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</si>
  <si>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</si>
  <si>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</si>
  <si>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</si>
  <si>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</si>
  <si>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</si>
  <si>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</si>
  <si>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</si>
  <si>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</si>
  <si>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</si>
  <si>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</si>
  <si>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</si>
  <si>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</si>
  <si>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</si>
  <si>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</si>
  <si>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</si>
  <si>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</si>
  <si>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</si>
  <si>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</si>
  <si>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</si>
  <si>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</si>
  <si>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</si>
  <si>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</si>
  <si>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</si>
  <si>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</si>
  <si>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</si>
  <si>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</si>
  <si>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</si>
  <si>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</si>
  <si>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</si>
  <si>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</si>
  <si>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</si>
  <si>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</si>
  <si>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</si>
  <si>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</si>
  <si>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</si>
  <si>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</si>
  <si>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</si>
  <si>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</si>
  <si>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</si>
  <si>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</si>
  <si>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</si>
  <si>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</si>
  <si>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</si>
  <si>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</si>
  <si>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</si>
  <si>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</si>
  <si>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</si>
  <si>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</si>
  <si>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</si>
  <si>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</si>
  <si>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</si>
  <si>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</si>
  <si>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</si>
  <si>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</si>
  <si>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</si>
  <si>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</si>
  <si>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</si>
  <si>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</si>
  <si>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</si>
  <si>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</si>
  <si>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</si>
  <si>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</si>
  <si>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</si>
  <si>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</si>
  <si>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</si>
  <si>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</si>
  <si>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</si>
  <si>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</si>
  <si>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</si>
  <si>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</si>
  <si>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</si>
  <si>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</si>
  <si>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</si>
  <si>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</si>
  <si>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</si>
  <si>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</si>
  <si>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</si>
  <si>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</si>
  <si>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</si>
  <si>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</si>
  <si>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</si>
  <si>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</si>
  <si>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</si>
  <si>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</si>
  <si>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</si>
  <si>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</si>
  <si>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</si>
  <si>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</si>
  <si>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</si>
  <si>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</si>
  <si>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</si>
  <si>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</si>
  <si>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</si>
  <si>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</si>
  <si>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</si>
  <si>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</si>
  <si>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</si>
  <si>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</si>
  <si>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</si>
  <si>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</si>
  <si>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</si>
  <si>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</si>
  <si>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</si>
  <si>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</si>
  <si>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</si>
  <si>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</si>
  <si>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</si>
  <si>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</si>
  <si>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</si>
  <si>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</si>
  <si>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</si>
  <si>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</si>
  <si>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</si>
  <si>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</si>
  <si>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</si>
  <si>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</si>
  <si>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</si>
  <si>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</si>
  <si>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</si>
  <si>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</si>
  <si>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</si>
  <si>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</si>
  <si>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</si>
  <si>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</si>
  <si>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</si>
  <si>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</si>
  <si>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</si>
  <si>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</si>
  <si>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</si>
  <si>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</si>
  <si>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</si>
  <si>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</si>
  <si>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</si>
  <si>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</si>
  <si>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</si>
  <si>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</si>
  <si>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</si>
  <si>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</si>
  <si>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</si>
  <si>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</si>
  <si>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</si>
  <si>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</si>
  <si>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</si>
  <si>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</si>
  <si>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</si>
  <si>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</si>
  <si>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</si>
  <si>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</si>
  <si>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</si>
  <si>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</si>
  <si>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</si>
  <si>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</si>
  <si>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</si>
  <si>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</si>
  <si>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</si>
  <si>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</si>
  <si>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</si>
  <si>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</si>
  <si>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</si>
  <si>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</si>
  <si>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</si>
  <si>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</si>
  <si>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</si>
  <si>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</si>
  <si>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</si>
  <si>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</si>
  <si>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</si>
  <si>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</si>
  <si>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</si>
  <si>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</si>
  <si>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</si>
  <si>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</si>
  <si>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</si>
  <si>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</si>
  <si>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</si>
  <si>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</si>
  <si>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</si>
  <si>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</si>
  <si>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</si>
  <si>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</si>
  <si>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</si>
  <si>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</si>
  <si>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</si>
  <si>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</si>
  <si>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</si>
  <si>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</si>
  <si>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</si>
  <si>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</si>
  <si>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</si>
  <si>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</si>
  <si>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</si>
  <si>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</si>
  <si>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</si>
  <si>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</si>
  <si>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</si>
  <si>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</si>
  <si>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</si>
  <si>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</si>
  <si>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</si>
  <si>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</si>
  <si>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</si>
  <si>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</si>
  <si>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</si>
  <si>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</si>
  <si>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</si>
  <si>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</si>
  <si>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</si>
  <si>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</si>
  <si>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</si>
  <si>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</si>
  <si>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</si>
  <si>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</si>
  <si>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</si>
  <si>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</si>
  <si>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</si>
  <si>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</si>
  <si>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</si>
  <si>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</si>
  <si>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</si>
  <si>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</si>
  <si>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</si>
  <si>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</si>
  <si>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</si>
  <si>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</si>
  <si>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</si>
  <si>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</si>
  <si>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</si>
  <si>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</si>
  <si>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</si>
  <si>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</si>
  <si>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</si>
  <si>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</si>
  <si>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</si>
  <si>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</si>
  <si>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</si>
  <si>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</si>
  <si>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</si>
  <si>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</si>
  <si>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</si>
  <si>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</si>
  <si>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</si>
  <si>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</si>
  <si>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</si>
  <si>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</si>
  <si>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</si>
  <si>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</si>
  <si>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</si>
  <si>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</si>
  <si>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</si>
  <si>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</si>
  <si>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</si>
  <si>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</si>
  <si>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</si>
  <si>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</si>
  <si>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</si>
  <si>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</si>
  <si>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</si>
  <si>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</si>
  <si>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</si>
  <si>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</si>
  <si>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</si>
  <si>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</si>
  <si>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</si>
  <si>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</si>
  <si>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</si>
  <si>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</si>
  <si>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</si>
  <si>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</si>
  <si>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</si>
  <si>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</si>
  <si>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</si>
  <si>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</si>
  <si>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</si>
  <si>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</si>
  <si>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</si>
  <si>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</si>
  <si>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</si>
  <si>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</si>
  <si>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</si>
  <si>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</si>
  <si>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</si>
  <si>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</si>
  <si>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</si>
  <si>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</si>
  <si>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</si>
  <si>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</si>
  <si>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</si>
  <si>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</si>
  <si>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</si>
  <si>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</si>
  <si>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</si>
  <si>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</si>
  <si>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</si>
  <si>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</si>
  <si>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</si>
  <si>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</si>
  <si>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</si>
  <si>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</si>
  <si>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</si>
  <si>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</si>
  <si>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</si>
  <si>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</si>
  <si>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</si>
  <si>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</si>
  <si>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</si>
  <si>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</si>
  <si>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</si>
  <si>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</si>
  <si>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</si>
  <si>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</si>
  <si>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</si>
  <si>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</si>
  <si>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</si>
  <si>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</si>
  <si>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</si>
  <si>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</si>
  <si>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</si>
  <si>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</si>
  <si>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</si>
  <si>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</si>
  <si>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</si>
  <si>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</si>
  <si>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</si>
  <si>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</si>
  <si>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</si>
  <si>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</si>
  <si>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</si>
  <si>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</si>
  <si>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</si>
  <si>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</si>
  <si>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</si>
  <si>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</si>
  <si>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</si>
  <si>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</si>
  <si>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</si>
  <si>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</si>
  <si>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</si>
  <si>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</si>
  <si>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</si>
  <si>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</si>
  <si>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</si>
  <si>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</si>
  <si>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</si>
  <si>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</si>
  <si>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</si>
  <si>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</si>
  <si>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</si>
  <si>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</si>
  <si>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</si>
  <si>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</si>
  <si>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</si>
  <si>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</si>
  <si>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</si>
  <si>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</si>
  <si>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</si>
  <si>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</si>
  <si>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</si>
  <si>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</si>
  <si>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</si>
  <si>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</si>
  <si>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</si>
  <si>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</si>
  <si>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</si>
  <si>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</si>
  <si>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</si>
  <si>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</si>
  <si>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</si>
  <si>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</si>
  <si>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</si>
  <si>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</si>
  <si>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</si>
  <si>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</si>
  <si>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</si>
  <si>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</si>
  <si>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</si>
  <si>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</si>
  <si>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</si>
  <si>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</si>
  <si>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</si>
  <si>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</si>
  <si>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</si>
  <si>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</si>
  <si>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</si>
  <si>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</si>
  <si>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</si>
  <si>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</si>
  <si>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</si>
  <si>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</si>
  <si>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</si>
  <si>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</si>
  <si>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</si>
  <si>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</si>
  <si>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</si>
  <si>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</si>
  <si>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</si>
  <si>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</si>
  <si>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</si>
  <si>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</si>
  <si>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</si>
  <si>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</si>
  <si>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</si>
  <si>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</si>
  <si>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</si>
  <si>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</si>
  <si>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</si>
  <si>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</si>
  <si>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</si>
  <si>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</si>
  <si>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</si>
  <si>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</si>
  <si>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</si>
  <si>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</si>
  <si>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</si>
  <si>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</si>
  <si>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</si>
  <si>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</si>
  <si>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</si>
  <si>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</si>
  <si>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</si>
  <si>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</si>
  <si>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</si>
  <si>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</si>
  <si>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</si>
  <si>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</si>
  <si>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</si>
  <si>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</si>
  <si>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</si>
  <si>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</si>
  <si>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</si>
  <si>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</si>
  <si>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</si>
  <si>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</si>
  <si>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</si>
  <si>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</si>
  <si>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</si>
  <si>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</si>
  <si>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</si>
  <si>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</si>
  <si>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</si>
  <si>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</si>
  <si>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</si>
  <si>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</si>
  <si>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</si>
  <si>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</si>
  <si>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</si>
  <si>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</si>
  <si>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</si>
  <si>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</si>
  <si>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</si>
  <si>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</si>
  <si>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</si>
  <si>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</si>
  <si>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</si>
  <si>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</si>
  <si>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</si>
  <si>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</si>
  <si>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</si>
  <si>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</si>
  <si>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</si>
  <si>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</si>
  <si>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</si>
  <si>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</si>
  <si>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</si>
  <si>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</si>
  <si>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</si>
  <si>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</si>
  <si>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</si>
  <si>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</si>
  <si>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</si>
  <si>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</si>
  <si>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</si>
  <si>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</si>
  <si>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</si>
  <si>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</si>
  <si>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</si>
  <si>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</si>
  <si>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</si>
  <si>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</si>
  <si>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</si>
  <si>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</si>
  <si>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</si>
  <si>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</si>
  <si>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</si>
  <si>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</si>
  <si>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</si>
  <si>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</si>
  <si>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</si>
  <si>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</si>
  <si>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</si>
  <si>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</si>
  <si>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</si>
  <si>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</si>
  <si>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</si>
  <si>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</si>
  <si>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</si>
  <si>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</si>
  <si>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</si>
  <si>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</si>
  <si>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</si>
  <si>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</si>
  <si>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</si>
  <si>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</si>
  <si>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</si>
  <si>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</si>
  <si>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</si>
  <si>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</si>
  <si>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</si>
  <si>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</si>
  <si>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</si>
  <si>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</si>
  <si>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</si>
  <si>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</si>
  <si>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</si>
  <si>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</si>
  <si>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</si>
  <si>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</si>
  <si>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</si>
  <si>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</si>
  <si>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</si>
  <si>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</si>
  <si>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</si>
  <si>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</si>
  <si>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</si>
  <si>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</si>
  <si>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</si>
  <si>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</si>
  <si>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</si>
  <si>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</si>
  <si>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</si>
  <si>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</si>
  <si>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</si>
  <si>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</si>
  <si>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</si>
  <si>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</si>
  <si>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</si>
  <si>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</si>
  <si>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</si>
  <si>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</si>
  <si>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</si>
  <si>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</si>
  <si>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</si>
  <si>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</si>
  <si>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</si>
  <si>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</si>
  <si>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</si>
  <si>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</si>
  <si>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</si>
  <si>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</si>
  <si>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</si>
  <si>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</si>
  <si>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</si>
  <si>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</si>
  <si>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</si>
  <si>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</si>
  <si>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</si>
  <si>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</si>
  <si>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</si>
  <si>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</si>
  <si>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</si>
  <si>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</si>
  <si>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</si>
  <si>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</si>
  <si>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</si>
  <si>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</si>
  <si>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</si>
  <si>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</si>
  <si>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</si>
  <si>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</si>
  <si>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</si>
  <si>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</si>
  <si>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</si>
  <si>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</si>
  <si>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</si>
  <si>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</si>
  <si>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</si>
  <si>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</si>
  <si>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</si>
  <si>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</si>
  <si>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</si>
  <si>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</si>
  <si>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</si>
  <si>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</si>
  <si>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</si>
  <si>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</si>
  <si>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</si>
  <si>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</si>
  <si>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</si>
  <si>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</si>
  <si>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</si>
  <si>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</si>
  <si>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</si>
  <si>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</si>
  <si>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</si>
  <si>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</si>
  <si>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</si>
  <si>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</si>
  <si>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</si>
  <si>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</si>
  <si>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</si>
  <si>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</si>
  <si>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</si>
  <si>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</si>
  <si>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</si>
  <si>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</si>
  <si>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</si>
  <si>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</si>
  <si>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</si>
  <si>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</si>
  <si>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</si>
  <si>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</si>
  <si>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</si>
  <si>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</si>
  <si>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</si>
  <si>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</si>
  <si>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</si>
  <si>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</si>
  <si>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</si>
  <si>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</si>
  <si>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</si>
  <si>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</si>
  <si>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</si>
  <si>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</si>
  <si>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</si>
  <si>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</si>
  <si>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</si>
  <si>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</si>
  <si>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</si>
  <si>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</si>
  <si>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</si>
  <si>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</si>
  <si>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</si>
  <si>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</si>
  <si>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</si>
  <si>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</si>
  <si>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</si>
  <si>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</si>
  <si>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</si>
  <si>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</si>
  <si>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</si>
  <si>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</si>
  <si>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</si>
  <si>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</si>
  <si>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</si>
  <si>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</si>
  <si>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</si>
  <si>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</si>
  <si>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</si>
  <si>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</si>
  <si>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</si>
  <si>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</si>
  <si>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</si>
  <si>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</si>
  <si>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</si>
  <si>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</si>
  <si>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</si>
  <si>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</si>
  <si>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</si>
  <si>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</si>
  <si>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</si>
  <si>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</si>
  <si>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</si>
  <si>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</si>
  <si>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</si>
  <si>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</si>
  <si>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</si>
  <si>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</si>
  <si>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</si>
  <si>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</si>
  <si>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</si>
  <si>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</si>
  <si>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</si>
  <si>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</si>
  <si>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</si>
  <si>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</si>
  <si>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</si>
  <si>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</si>
  <si>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</si>
  <si>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</si>
  <si>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</si>
  <si>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</si>
  <si>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</si>
  <si>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</si>
  <si>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</si>
  <si>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</si>
  <si>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</si>
  <si>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</si>
  <si>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</si>
  <si>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</si>
  <si>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</si>
  <si>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</si>
  <si>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</si>
  <si>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</si>
  <si>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</si>
  <si>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</si>
  <si>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</si>
  <si>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</si>
  <si>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</si>
  <si>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</si>
  <si>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</si>
  <si>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</si>
  <si>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</si>
  <si>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</si>
  <si>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</si>
  <si>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</si>
  <si>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</si>
  <si>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</si>
  <si>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</si>
  <si>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</si>
  <si>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</si>
  <si>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</si>
  <si>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</si>
  <si>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</si>
  <si>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</si>
  <si>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</si>
  <si>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</si>
  <si>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</si>
  <si>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</si>
  <si>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</si>
  <si>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</si>
  <si>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</si>
  <si>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</si>
  <si>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</si>
  <si>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</si>
  <si>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</si>
  <si>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</si>
  <si>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</si>
  <si>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</si>
  <si>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</si>
  <si>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</si>
  <si>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</si>
  <si>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</si>
  <si>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</si>
  <si>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</si>
  <si>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</si>
  <si>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</si>
  <si>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</si>
  <si>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</si>
  <si>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</si>
  <si>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</si>
  <si>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</si>
  <si>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</si>
  <si>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</si>
  <si>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</si>
  <si>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</si>
  <si>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</si>
  <si>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</si>
  <si>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</si>
  <si>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</si>
  <si>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</si>
  <si>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</si>
  <si>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</si>
  <si>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</si>
  <si>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</si>
  <si>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</si>
  <si>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</si>
  <si>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</si>
  <si>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</si>
  <si>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</si>
  <si>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</si>
  <si>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</si>
  <si>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</si>
  <si>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</si>
  <si>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</si>
  <si>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</si>
  <si>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</si>
  <si>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</si>
  <si>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</si>
  <si>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</si>
  <si>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</si>
  <si>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</si>
  <si>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</si>
  <si>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</si>
  <si>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</si>
  <si>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</si>
  <si>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</si>
  <si>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</si>
  <si>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</si>
  <si>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</si>
  <si>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</si>
  <si>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</si>
  <si>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</si>
  <si>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</si>
  <si>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</si>
  <si>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</si>
  <si>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</si>
  <si>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</si>
  <si>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</si>
  <si>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</si>
  <si>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</si>
  <si>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</si>
  <si>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</si>
  <si>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</si>
  <si>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</si>
  <si>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</si>
  <si>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</si>
  <si>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</si>
  <si>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</si>
  <si>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</si>
  <si>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</si>
  <si>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</si>
  <si>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</si>
  <si>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</si>
  <si>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</si>
  <si>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</si>
  <si>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</si>
  <si>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</si>
  <si>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</si>
  <si>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</si>
  <si>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</si>
  <si>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</si>
  <si>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</si>
  <si>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</si>
  <si>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</si>
  <si>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</si>
  <si>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</si>
  <si>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</si>
  <si>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</si>
  <si>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</si>
  <si>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</si>
  <si>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</si>
  <si>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</si>
  <si>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</si>
  <si>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</si>
  <si>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</si>
  <si>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</si>
  <si>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</si>
  <si>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</si>
  <si>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</si>
  <si>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</si>
  <si>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</si>
  <si>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</si>
  <si>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</si>
  <si>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</si>
  <si>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</si>
  <si>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</si>
  <si>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</si>
  <si>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</si>
  <si>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</si>
  <si>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</si>
  <si>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</si>
  <si>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</si>
  <si>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</si>
  <si>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</si>
  <si>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</si>
  <si>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</si>
  <si>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</si>
  <si>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</si>
  <si>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</si>
  <si>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</si>
  <si>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</si>
  <si>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</si>
  <si>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</si>
  <si>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</si>
  <si>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</si>
  <si>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</si>
  <si>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</si>
  <si>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</si>
  <si>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</si>
  <si>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</si>
  <si>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</si>
  <si>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</si>
  <si>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</si>
  <si>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</si>
  <si>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</si>
  <si>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</si>
  <si>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</si>
  <si>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</si>
  <si>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</si>
  <si>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</si>
  <si>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</si>
  <si>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</si>
  <si>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</si>
  <si>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</si>
  <si>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</si>
  <si>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</si>
  <si>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</si>
  <si>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</si>
  <si>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</si>
  <si>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</si>
  <si>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</si>
  <si>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</si>
  <si>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</si>
  <si>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</si>
  <si>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</si>
  <si>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</si>
  <si>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</si>
  <si>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</si>
  <si>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</si>
  <si>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</si>
  <si>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</si>
  <si>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</si>
  <si>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</si>
  <si>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</si>
  <si>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</si>
  <si>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</si>
  <si>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</si>
  <si>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</si>
  <si>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</si>
  <si>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</si>
  <si>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</si>
  <si>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</si>
  <si>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</si>
  <si>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</si>
  <si>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</si>
  <si>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</si>
  <si>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</si>
  <si>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</si>
  <si>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</si>
  <si>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</si>
  <si>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</si>
  <si>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</si>
  <si>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</si>
  <si>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</si>
  <si>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</si>
  <si>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</si>
  <si>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</si>
  <si>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</si>
  <si>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</si>
  <si>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</si>
  <si>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</si>
  <si>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</si>
  <si>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</si>
  <si>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</si>
  <si>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</si>
  <si>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</si>
  <si>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</si>
  <si>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</si>
  <si>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</si>
  <si>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</si>
  <si>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</si>
  <si>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</si>
  <si>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</si>
  <si>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</si>
  <si>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</si>
  <si>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</si>
  <si>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</si>
  <si>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</si>
  <si>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</si>
  <si>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</si>
  <si>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</si>
  <si>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</si>
  <si>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</si>
  <si>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</si>
  <si>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</si>
  <si>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</si>
  <si>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</si>
  <si>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</si>
  <si>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</si>
  <si>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</si>
  <si>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</si>
  <si>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</si>
  <si>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</si>
  <si>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</si>
  <si>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</si>
  <si>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</si>
  <si>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</si>
  <si>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</si>
  <si>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</si>
  <si>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</si>
  <si>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</si>
  <si>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</si>
  <si>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</si>
  <si>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</si>
  <si>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</si>
  <si>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</si>
  <si>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</si>
  <si>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</si>
  <si>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</si>
  <si>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</si>
  <si>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</si>
  <si>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</si>
  <si>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</si>
  <si>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</si>
  <si>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</si>
  <si>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</si>
  <si>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</si>
  <si>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</si>
  <si>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</si>
  <si>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</si>
  <si>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</si>
  <si>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</si>
  <si>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</si>
  <si>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</si>
  <si>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</si>
  <si>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</si>
  <si>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</si>
  <si>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</si>
  <si>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</si>
  <si>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</si>
  <si>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</si>
  <si>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</si>
  <si>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</si>
  <si>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</si>
  <si>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</si>
  <si>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</si>
  <si>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</si>
  <si>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</si>
  <si>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</si>
  <si>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</si>
  <si>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</si>
  <si>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</si>
  <si>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</si>
  <si>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</si>
  <si>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</si>
  <si>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</si>
  <si>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</si>
  <si>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</si>
  <si>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</si>
  <si>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</si>
  <si>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</si>
  <si>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</si>
  <si>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</si>
  <si>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</si>
  <si>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</si>
  <si>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</si>
  <si>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</si>
  <si>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</si>
  <si>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</si>
  <si>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</si>
  <si>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</si>
  <si>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</si>
  <si>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</si>
  <si>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</si>
  <si>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</si>
  <si>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</si>
  <si>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</si>
  <si>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</si>
  <si>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</si>
  <si>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</si>
  <si>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</si>
  <si>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</si>
  <si>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</si>
  <si>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</si>
  <si>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</si>
  <si>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</si>
  <si>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</si>
  <si>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</si>
  <si>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</si>
  <si>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</si>
  <si>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</si>
  <si>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</si>
  <si>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</si>
  <si>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</si>
  <si>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</si>
  <si>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</si>
  <si>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</si>
  <si>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</si>
  <si>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</si>
  <si>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</si>
  <si>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</si>
  <si>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</si>
  <si>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</si>
  <si>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</si>
  <si>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</si>
  <si>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</si>
  <si>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</si>
  <si>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</si>
  <si>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</si>
  <si>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</si>
  <si>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</si>
  <si>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</si>
  <si>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</si>
  <si>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</si>
  <si>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</si>
  <si>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</si>
  <si>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</si>
  <si>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</si>
  <si>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</si>
  <si>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</si>
  <si>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</si>
  <si>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</si>
  <si>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</si>
  <si>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</si>
  <si>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</si>
  <si>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</si>
  <si>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</si>
  <si>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</si>
  <si>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</si>
  <si>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</si>
  <si>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</si>
  <si>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</si>
  <si>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</si>
  <si>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</si>
  <si>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</si>
  <si>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</si>
  <si>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</si>
  <si>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</si>
  <si>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</si>
  <si>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</si>
  <si>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</si>
  <si>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</si>
  <si>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</si>
  <si>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</si>
  <si>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</si>
  <si>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</si>
  <si>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</si>
  <si>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</si>
  <si>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</si>
  <si>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</si>
  <si>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</si>
  <si>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</si>
  <si>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</si>
  <si>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</si>
  <si>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</si>
  <si>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</si>
  <si>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</si>
  <si>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</si>
  <si>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</si>
  <si>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</si>
  <si>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</si>
  <si>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</si>
  <si>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</si>
  <si>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</si>
  <si>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</si>
  <si>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</si>
  <si>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</si>
  <si>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</si>
  <si>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</si>
  <si>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</si>
  <si>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</si>
  <si>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</si>
  <si>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</si>
  <si>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</si>
  <si>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</si>
  <si>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</si>
  <si>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</si>
  <si>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</si>
  <si>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</si>
  <si>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</si>
  <si>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</si>
  <si>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</si>
  <si>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</si>
  <si>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</si>
  <si>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</si>
  <si>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</si>
  <si>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</si>
  <si>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</si>
  <si>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</si>
  <si>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</si>
  <si>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</si>
  <si>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</si>
  <si>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</si>
  <si>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</si>
  <si>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</si>
  <si>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</si>
  <si>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</si>
  <si>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</si>
  <si>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</si>
  <si>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</si>
  <si>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</si>
  <si>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</si>
  <si>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</si>
  <si>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</si>
  <si>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</si>
  <si>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</si>
  <si>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</si>
  <si>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</si>
  <si>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</si>
  <si>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</si>
  <si>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</si>
  <si>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</si>
  <si>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</si>
  <si>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</si>
  <si>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</si>
  <si>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</si>
  <si>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</si>
  <si>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</si>
  <si>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</si>
  <si>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</si>
  <si>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</si>
  <si>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</si>
  <si>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</si>
  <si>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</si>
  <si>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</si>
  <si>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</si>
  <si>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</si>
  <si>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</si>
  <si>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</si>
  <si>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</si>
  <si>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</si>
  <si>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</si>
  <si>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</si>
  <si>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</si>
  <si>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</si>
  <si>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</si>
  <si>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</si>
  <si>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</si>
  <si>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</si>
  <si>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</si>
  <si>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</si>
  <si>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</si>
  <si>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</si>
  <si>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</si>
  <si>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</si>
  <si>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</si>
  <si>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</si>
  <si>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</si>
  <si>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</si>
  <si>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</si>
  <si>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</si>
  <si>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</si>
  <si>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</si>
  <si>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</si>
  <si>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</si>
  <si>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</si>
  <si>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</si>
  <si>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</si>
  <si>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</si>
  <si>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</si>
  <si>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</si>
  <si>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</si>
  <si>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</si>
  <si>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</si>
  <si>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</si>
  <si>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</si>
  <si>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</si>
  <si>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</si>
  <si>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</si>
  <si>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</si>
  <si>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</si>
  <si>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</si>
  <si>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</si>
  <si>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</si>
  <si>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</si>
  <si>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</si>
  <si>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</si>
  <si>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</si>
  <si>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</si>
  <si>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</si>
  <si>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</si>
  <si>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</si>
  <si>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</si>
  <si>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</si>
  <si>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</si>
  <si>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</si>
  <si>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</si>
  <si>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</si>
  <si>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</si>
  <si>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</si>
  <si>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</si>
  <si>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</si>
  <si>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</si>
  <si>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</si>
  <si>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</si>
  <si>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</si>
  <si>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</si>
  <si>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</si>
  <si>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</si>
  <si>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</si>
  <si>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</si>
  <si>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</si>
  <si>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</si>
  <si>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</si>
  <si>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</si>
  <si>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</si>
  <si>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</si>
  <si>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</si>
  <si>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</si>
  <si>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</si>
  <si>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</si>
  <si>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</si>
  <si>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</si>
  <si>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</si>
  <si>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</si>
  <si>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</si>
  <si>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</si>
  <si>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</si>
  <si>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</si>
  <si>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</si>
  <si>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</si>
  <si>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</si>
  <si>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</si>
  <si>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</si>
  <si>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</si>
  <si>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</si>
  <si>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</si>
  <si>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</si>
  <si>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</si>
  <si>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</si>
  <si>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</si>
  <si>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</si>
  <si>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</si>
  <si>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</si>
  <si>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</si>
  <si>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</si>
  <si>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</si>
  <si>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</si>
  <si>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</si>
  <si>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</si>
  <si>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</si>
  <si>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</si>
  <si>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</si>
  <si>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</si>
  <si>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</si>
  <si>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</si>
  <si>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</si>
  <si>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</si>
  <si>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</si>
  <si>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</si>
  <si>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</si>
  <si>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</si>
  <si>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</si>
  <si>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</si>
  <si>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</si>
  <si>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</si>
  <si>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</si>
  <si>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</si>
  <si>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</si>
  <si>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</si>
  <si>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</si>
  <si>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</si>
  <si>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</si>
  <si>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</si>
  <si>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</si>
  <si>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</si>
  <si>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</si>
  <si>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</si>
  <si>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</si>
  <si>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</si>
  <si>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</si>
  <si>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</si>
  <si>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</si>
  <si>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</si>
  <si>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</si>
  <si>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</si>
  <si>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</si>
  <si>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</si>
  <si>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</si>
  <si>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</si>
  <si>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</si>
  <si>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</si>
  <si>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</si>
  <si>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</si>
  <si>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</si>
  <si>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</si>
  <si>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</si>
  <si>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</si>
  <si>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</si>
  <si>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</si>
  <si>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</si>
  <si>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</si>
  <si>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</si>
  <si>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</si>
  <si>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</si>
  <si>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</si>
  <si>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</si>
  <si>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</si>
  <si>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</si>
  <si>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</si>
  <si>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</si>
  <si>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</si>
  <si>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</si>
  <si>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</si>
  <si>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</si>
  <si>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</si>
  <si>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</si>
  <si>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</si>
  <si>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</si>
  <si>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</si>
  <si>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</si>
  <si>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</si>
  <si>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</si>
  <si>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</si>
  <si>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</si>
  <si>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</si>
  <si>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</si>
  <si>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</si>
  <si>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</si>
  <si>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</si>
  <si>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</si>
  <si>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</si>
  <si>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</si>
  <si>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</si>
  <si>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</si>
  <si>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</si>
  <si>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</si>
  <si>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</si>
  <si>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</si>
  <si>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</si>
  <si>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</si>
  <si>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</si>
  <si>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</si>
  <si>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</si>
  <si>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</si>
  <si>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</si>
  <si>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</si>
  <si>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</si>
  <si>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</si>
  <si>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</si>
  <si>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</si>
  <si>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</si>
  <si>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</si>
  <si>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</si>
  <si>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</si>
  <si>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</si>
  <si>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</si>
  <si>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</si>
  <si>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</si>
  <si>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</si>
  <si>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</si>
  <si>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</si>
  <si>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</si>
  <si>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</si>
  <si>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</si>
  <si>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</si>
  <si>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</si>
  <si>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</si>
  <si>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</si>
  <si>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</si>
  <si>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</si>
  <si>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</si>
  <si>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</si>
  <si>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</si>
  <si>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</si>
  <si>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</si>
  <si>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</si>
  <si>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</si>
  <si>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</si>
  <si>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</si>
  <si>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</si>
  <si>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</si>
  <si>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</si>
  <si>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</si>
  <si>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</si>
  <si>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</si>
  <si>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</si>
  <si>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</si>
  <si>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</si>
  <si>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</si>
  <si>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</si>
  <si>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</si>
  <si>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</si>
  <si>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</si>
  <si>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</si>
  <si>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</si>
  <si>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</si>
  <si>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</si>
  <si>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</si>
  <si>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</si>
  <si>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</si>
  <si>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</si>
  <si>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</si>
  <si>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</si>
  <si>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</si>
  <si>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</si>
  <si>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</si>
  <si>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</si>
  <si>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</si>
  <si>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</si>
  <si>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</si>
  <si>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</si>
  <si>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</si>
  <si>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</si>
  <si>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</si>
  <si>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</si>
  <si>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</si>
  <si>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</si>
  <si>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</si>
  <si>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</si>
  <si>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</si>
  <si>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</si>
  <si>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</si>
  <si>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</si>
  <si>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</si>
  <si>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</si>
  <si>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</si>
  <si>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</si>
  <si>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</si>
  <si>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</si>
  <si>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</si>
  <si>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</si>
  <si>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</si>
  <si>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</si>
  <si>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</si>
  <si>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</si>
  <si>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</si>
  <si>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</si>
  <si>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</si>
  <si>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</si>
  <si>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</si>
  <si>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</si>
  <si>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</si>
  <si>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</si>
  <si>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</si>
  <si>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</si>
  <si>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</si>
  <si>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</si>
  <si>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</si>
  <si>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</si>
  <si>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</si>
  <si>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</si>
  <si>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</si>
  <si>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</si>
  <si>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</si>
  <si>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</si>
  <si>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</si>
  <si>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</si>
  <si>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</si>
  <si>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</si>
  <si>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</si>
  <si>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</si>
  <si>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</si>
  <si>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</si>
  <si>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</si>
  <si>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</si>
  <si>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</si>
  <si>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</si>
  <si>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</si>
  <si>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</si>
  <si>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</si>
  <si>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</si>
  <si>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</si>
  <si>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</si>
  <si>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</si>
  <si>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</si>
  <si>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</si>
  <si>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</si>
  <si>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</si>
  <si>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</si>
  <si>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</si>
  <si>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</si>
  <si>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</si>
  <si>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</si>
  <si>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</si>
  <si>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</si>
  <si>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</si>
  <si>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</si>
  <si>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</si>
  <si>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</si>
  <si>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</si>
  <si>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</si>
  <si>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</si>
  <si>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</si>
  <si>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</si>
  <si>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</si>
  <si>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</si>
  <si>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</si>
  <si>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</si>
  <si>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</si>
  <si>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</si>
  <si>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</si>
  <si>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</si>
  <si>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</si>
  <si>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</si>
  <si>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</si>
  <si>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</si>
  <si>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</si>
  <si>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</si>
  <si>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</si>
  <si>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</si>
  <si>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</si>
  <si>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</si>
  <si>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</si>
  <si>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</si>
  <si>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</si>
  <si>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</si>
  <si>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</si>
  <si>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</si>
  <si>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</si>
  <si>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</si>
  <si>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</si>
  <si>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</si>
  <si>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</si>
  <si>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</si>
  <si>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</si>
  <si>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</si>
  <si>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</si>
  <si>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</si>
  <si>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</si>
  <si>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</si>
  <si>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</si>
  <si>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</si>
  <si>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</si>
  <si>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</si>
  <si>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</si>
  <si>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</si>
  <si>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</si>
  <si>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</si>
  <si>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</si>
  <si>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</si>
  <si>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</si>
  <si>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</si>
  <si>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</si>
  <si>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</si>
  <si>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</si>
  <si>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</si>
  <si>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</si>
  <si>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</si>
  <si>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</si>
  <si>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</si>
  <si>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</si>
  <si>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</si>
  <si>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</si>
  <si>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</si>
  <si>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</si>
  <si>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</si>
  <si>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</si>
  <si>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</si>
  <si>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</si>
  <si>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</si>
  <si>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</si>
  <si>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</si>
  <si>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</si>
  <si>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</si>
  <si>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</si>
  <si>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</si>
  <si>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</si>
  <si>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</si>
  <si>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</si>
  <si>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</si>
  <si>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</si>
  <si>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</si>
  <si>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</si>
  <si>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</si>
  <si>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</si>
  <si>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</si>
  <si>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</si>
  <si>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</si>
  <si>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</si>
  <si>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</si>
  <si>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</si>
  <si>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</si>
  <si>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</si>
  <si>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</si>
  <si>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</si>
  <si>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</si>
  <si>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</si>
  <si>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</si>
  <si>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</si>
  <si>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</si>
  <si>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</si>
  <si>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</si>
  <si>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</si>
  <si>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</si>
  <si>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</si>
  <si>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</si>
  <si>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</si>
  <si>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</si>
  <si>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</si>
  <si>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</si>
  <si>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</si>
  <si>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</si>
  <si>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</si>
  <si>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</si>
  <si>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</si>
  <si>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</si>
  <si>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</si>
  <si>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</si>
  <si>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</si>
  <si>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</si>
  <si>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</si>
  <si>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</si>
  <si>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</si>
  <si>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</si>
  <si>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</si>
  <si>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</si>
  <si>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</si>
  <si>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</si>
  <si>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</si>
  <si>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</si>
  <si>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</si>
  <si>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</si>
  <si>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</si>
  <si>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</si>
  <si>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</si>
  <si>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</si>
  <si>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</si>
  <si>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</si>
  <si>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</si>
  <si>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</si>
  <si>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</si>
  <si>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</si>
  <si>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</si>
  <si>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</si>
  <si>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</si>
  <si>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</si>
  <si>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</si>
  <si>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</si>
  <si>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</si>
  <si>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</si>
  <si>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</si>
  <si>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</si>
  <si>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</si>
  <si>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</si>
  <si>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</si>
  <si>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</si>
  <si>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</si>
  <si>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</si>
  <si>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</si>
  <si>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</si>
  <si>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</si>
  <si>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</si>
  <si>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</si>
  <si>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</si>
  <si>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</si>
  <si>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</si>
  <si>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</si>
  <si>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</si>
  <si>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</si>
  <si>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</si>
  <si>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</si>
  <si>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</si>
  <si>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</si>
  <si>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</si>
  <si>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</si>
  <si>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</si>
  <si>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</si>
  <si>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</si>
  <si>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</si>
  <si>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</si>
  <si>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</si>
  <si>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</si>
  <si>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</si>
  <si>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</si>
  <si>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</si>
  <si>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</si>
  <si>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</si>
  <si>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</si>
  <si>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</si>
  <si>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</si>
  <si>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</si>
  <si>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</si>
  <si>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</si>
  <si>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</si>
  <si>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</si>
  <si>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</si>
  <si>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</si>
  <si>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</si>
  <si>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</si>
  <si>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</si>
  <si>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</si>
  <si>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</si>
  <si>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</si>
  <si>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</si>
  <si>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</si>
  <si>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</si>
  <si>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</si>
  <si>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</si>
  <si>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</si>
  <si>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</si>
  <si>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</si>
  <si>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</si>
  <si>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</si>
  <si>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</si>
  <si>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</si>
  <si>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</si>
  <si>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</si>
  <si>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</si>
  <si>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</si>
  <si>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</si>
  <si>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</si>
  <si>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</si>
  <si>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</si>
  <si>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</si>
  <si>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</si>
  <si>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</si>
  <si>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</si>
  <si>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</si>
  <si>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</si>
  <si>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</si>
  <si>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</si>
  <si>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</si>
  <si>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</si>
  <si>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</si>
  <si>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</si>
  <si>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</si>
  <si>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</si>
  <si>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</si>
  <si>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</si>
  <si>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</si>
  <si>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</si>
  <si>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</si>
  <si>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</si>
  <si>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</si>
  <si>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</si>
  <si>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</si>
  <si>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</si>
  <si>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</si>
  <si>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</si>
  <si>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</si>
  <si>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</si>
  <si>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</si>
  <si>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</si>
  <si>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</si>
  <si>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</si>
  <si>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</si>
  <si>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</si>
  <si>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</si>
  <si>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</si>
  <si>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</si>
  <si>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</si>
  <si>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</si>
  <si>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</si>
  <si>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</si>
  <si>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</si>
  <si>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</si>
  <si>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</si>
  <si>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</si>
  <si>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</si>
  <si>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</si>
  <si>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</si>
  <si>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</si>
  <si>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</si>
  <si>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</si>
  <si>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</si>
  <si>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</si>
  <si>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</si>
  <si>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</si>
  <si>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</si>
  <si>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</si>
  <si>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</si>
  <si>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</si>
  <si>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</si>
  <si>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</si>
  <si>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</si>
  <si>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</si>
  <si>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</si>
  <si>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</si>
  <si>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</si>
  <si>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</si>
  <si>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</si>
  <si>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</si>
  <si>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</si>
  <si>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</si>
  <si>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</si>
  <si>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</si>
  <si>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</si>
  <si>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</si>
  <si>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</si>
  <si>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</si>
  <si>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</si>
  <si>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</si>
  <si>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</si>
  <si>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</si>
  <si>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</si>
  <si>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</si>
  <si>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</si>
  <si>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</si>
  <si>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</si>
  <si>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</si>
  <si>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</si>
  <si>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</si>
  <si>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</si>
  <si>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</si>
  <si>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</si>
  <si>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</si>
  <si>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</si>
  <si>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</si>
  <si>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</si>
  <si>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</si>
  <si>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</si>
  <si>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</si>
  <si>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</si>
  <si>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</si>
  <si>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</si>
  <si>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</si>
  <si>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</si>
  <si>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</si>
  <si>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</si>
  <si>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</si>
  <si>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</si>
  <si>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</si>
  <si>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</si>
  <si>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</si>
  <si>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</si>
  <si>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</si>
  <si>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</si>
  <si>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</si>
  <si>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</si>
  <si>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</si>
  <si>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</si>
  <si>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</si>
  <si>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</si>
  <si>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</si>
  <si>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</si>
  <si>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</si>
  <si>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</si>
  <si>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</si>
  <si>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</si>
  <si>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</si>
  <si>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</si>
  <si>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</si>
  <si>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</si>
  <si>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</si>
  <si>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</si>
  <si>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</si>
  <si>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</si>
  <si>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</si>
  <si>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</si>
  <si>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</si>
  <si>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</si>
  <si>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</si>
  <si>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</si>
  <si>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</si>
  <si>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</si>
  <si>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</si>
  <si>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</si>
  <si>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</si>
  <si>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</si>
  <si>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</si>
  <si>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</si>
  <si>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</si>
  <si>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</si>
  <si>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</si>
  <si>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</si>
  <si>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</si>
  <si>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</si>
  <si>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</si>
  <si>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</si>
  <si>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</si>
  <si>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</si>
  <si>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</si>
  <si>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</si>
  <si>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</si>
  <si>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</si>
  <si>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</si>
  <si>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</si>
  <si>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</si>
  <si>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</si>
  <si>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</si>
  <si>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</si>
  <si>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</si>
  <si>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</si>
  <si>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</si>
  <si>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</si>
  <si>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</si>
  <si>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</si>
  <si>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</si>
  <si>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</si>
  <si>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</si>
  <si>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</si>
  <si>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</si>
  <si>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</si>
  <si>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</si>
  <si>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</si>
  <si>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</si>
  <si>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</si>
  <si>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</si>
  <si>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</si>
  <si>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</si>
  <si>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</si>
  <si>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</si>
  <si>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</si>
  <si>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</si>
  <si>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</si>
  <si>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</si>
  <si>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</si>
  <si>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</si>
  <si>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</si>
  <si>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</si>
  <si>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</si>
  <si>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</si>
  <si>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</si>
  <si>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</si>
  <si>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</si>
  <si>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</si>
  <si>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</si>
  <si>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</si>
  <si>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</si>
  <si>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</si>
  <si>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</si>
  <si>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</si>
  <si>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</si>
  <si>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</si>
  <si>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</si>
  <si>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</si>
  <si>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</si>
  <si>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</si>
  <si>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</si>
  <si>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</si>
  <si>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</si>
  <si>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</si>
  <si>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</si>
  <si>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</si>
  <si>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</si>
  <si>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</si>
  <si>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</si>
  <si>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</si>
  <si>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</si>
  <si>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</si>
  <si>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</si>
  <si>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</si>
  <si>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</si>
  <si>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</si>
  <si>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</si>
  <si>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</si>
  <si>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</si>
  <si>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</si>
  <si>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</si>
  <si>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</si>
  <si>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</si>
  <si>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</si>
  <si>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</si>
  <si>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</si>
  <si>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</si>
  <si>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</si>
  <si>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</si>
  <si>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</si>
  <si>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</si>
  <si>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</si>
  <si>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</si>
  <si>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</si>
  <si>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</si>
  <si>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</si>
  <si>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</si>
  <si>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</si>
  <si>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</si>
  <si>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</si>
  <si>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</si>
  <si>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</si>
  <si>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</si>
  <si>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</si>
  <si>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</si>
  <si>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</si>
  <si>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</si>
  <si>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</si>
  <si>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</si>
  <si>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</si>
  <si>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</si>
  <si>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</si>
  <si>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</si>
  <si>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</si>
  <si>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</si>
  <si>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</si>
  <si>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</si>
  <si>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</si>
  <si>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</si>
  <si>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</si>
  <si>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</si>
  <si>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</si>
  <si>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</si>
  <si>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</si>
  <si>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</si>
  <si>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</si>
  <si>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</si>
  <si>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</si>
  <si>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</si>
  <si>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</si>
  <si>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</si>
  <si>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</si>
  <si>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</si>
  <si>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</si>
  <si>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</si>
  <si>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</si>
  <si>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</si>
  <si>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</si>
  <si>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</si>
  <si>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</si>
  <si>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</si>
  <si>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</si>
  <si>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</si>
  <si>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</si>
  <si>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</si>
  <si>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</si>
  <si>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</si>
  <si>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</si>
  <si>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</si>
  <si>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</si>
  <si>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</si>
  <si>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</si>
  <si>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</si>
  <si>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</si>
  <si>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</si>
  <si>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</si>
  <si>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</si>
  <si>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</si>
  <si>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</si>
  <si>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</si>
  <si>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</si>
  <si>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</si>
  <si>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</si>
  <si>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</si>
  <si>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</si>
  <si>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</si>
  <si>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</si>
  <si>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</si>
  <si>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</si>
  <si>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</si>
  <si>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</si>
  <si>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</si>
  <si>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</si>
  <si>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</si>
  <si>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</si>
  <si>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</si>
  <si>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</si>
  <si>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</si>
  <si>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</si>
  <si>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</si>
  <si>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</si>
  <si>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</si>
  <si>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</si>
  <si>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</si>
  <si>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</si>
  <si>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</si>
  <si>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</si>
  <si>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</si>
  <si>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</si>
  <si>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</si>
  <si>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</si>
  <si>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</si>
  <si>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</si>
  <si>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</si>
  <si>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</si>
  <si>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</si>
  <si>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</si>
  <si>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</si>
  <si>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</si>
  <si>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</si>
  <si>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</si>
  <si>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</si>
  <si>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</si>
  <si>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</si>
  <si>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</si>
  <si>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</si>
  <si>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</si>
  <si>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</si>
  <si>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</si>
  <si>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</si>
  <si>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</si>
  <si>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</si>
  <si>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</si>
  <si>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</si>
  <si>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</si>
  <si>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</si>
  <si>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</si>
  <si>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</si>
  <si>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</si>
  <si>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</si>
  <si>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</si>
  <si>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</si>
  <si>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</si>
  <si>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</si>
  <si>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</si>
  <si>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</si>
  <si>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</si>
  <si>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</si>
  <si>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</si>
  <si>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</si>
  <si>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</si>
  <si>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</si>
  <si>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</si>
  <si>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</si>
  <si>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</si>
  <si>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</si>
  <si>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</si>
  <si>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</si>
  <si>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</si>
  <si>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</si>
  <si>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</si>
  <si>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</si>
  <si>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</si>
  <si>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</si>
  <si>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</si>
  <si>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</si>
  <si>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</si>
  <si>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</si>
  <si>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</si>
  <si>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</si>
  <si>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</si>
  <si>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</si>
  <si>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</si>
  <si>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</si>
  <si>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</si>
  <si>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</si>
  <si>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</si>
  <si>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</si>
  <si>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</si>
  <si>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</si>
  <si>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</si>
  <si>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</si>
  <si>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</si>
  <si>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</si>
  <si>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</si>
  <si>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</si>
  <si>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</si>
  <si>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</si>
  <si>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</si>
  <si>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</si>
  <si>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</si>
  <si>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</si>
  <si>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</si>
  <si>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</si>
  <si>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</si>
  <si>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</si>
  <si>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</si>
  <si>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</si>
  <si>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</si>
  <si>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</si>
  <si>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</si>
  <si>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</si>
  <si>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</si>
  <si>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</si>
  <si>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</si>
  <si>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</si>
  <si>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</si>
  <si>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</si>
  <si>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</si>
  <si>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</si>
  <si>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</si>
  <si>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</si>
  <si>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</si>
  <si>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</si>
  <si>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</si>
  <si>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</si>
  <si>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</si>
  <si>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</si>
  <si>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</si>
  <si>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</si>
  <si>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</si>
  <si>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</si>
  <si>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</si>
  <si>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</si>
  <si>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</si>
  <si>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</si>
  <si>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</si>
  <si>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</si>
  <si>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</si>
  <si>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</si>
  <si>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</si>
  <si>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</si>
  <si>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</si>
  <si>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</si>
  <si>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</si>
  <si>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</si>
  <si>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</si>
  <si>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</si>
  <si>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</si>
  <si>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</si>
  <si>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</si>
  <si>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</si>
  <si>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</si>
  <si>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</si>
  <si>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</si>
  <si>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</si>
  <si>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</si>
  <si>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</si>
  <si>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</si>
  <si>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</si>
  <si>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</si>
  <si>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</si>
  <si>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</si>
  <si>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</si>
  <si>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</si>
  <si>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</si>
  <si>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</si>
  <si>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</si>
  <si>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</si>
  <si>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</si>
  <si>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</si>
  <si>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</si>
  <si>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</si>
  <si>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</si>
  <si>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</si>
  <si>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</si>
  <si>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</si>
  <si>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</si>
  <si>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</si>
  <si>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</si>
  <si>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</si>
  <si>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</si>
  <si>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</si>
  <si>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</si>
  <si>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</si>
  <si>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</si>
  <si>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</si>
  <si>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</si>
  <si>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</si>
  <si>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</si>
  <si>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</si>
  <si>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</si>
  <si>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</si>
  <si>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</si>
  <si>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</si>
  <si>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</si>
  <si>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</si>
  <si>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</si>
  <si>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</si>
  <si>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</si>
  <si>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</si>
  <si>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</si>
  <si>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</si>
  <si>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</si>
  <si>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</si>
  <si>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</si>
  <si>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</si>
  <si>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</si>
  <si>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</si>
  <si>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</si>
  <si>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</si>
  <si>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</si>
  <si>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</si>
  <si>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</si>
  <si>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</si>
  <si>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</si>
  <si>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</si>
  <si>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</si>
  <si>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</si>
  <si>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</si>
  <si>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</si>
  <si>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</si>
  <si>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</si>
  <si>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</si>
  <si>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</si>
  <si>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</si>
  <si>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</si>
  <si>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</si>
  <si>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</si>
  <si>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</si>
  <si>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</si>
  <si>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</si>
  <si>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</si>
  <si>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</si>
  <si>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</si>
  <si>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</si>
  <si>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</si>
  <si>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</si>
  <si>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</si>
  <si>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</si>
  <si>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</si>
  <si>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</si>
  <si>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</si>
  <si>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</si>
  <si>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</si>
  <si>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</si>
  <si>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</si>
  <si>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</si>
  <si>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</si>
  <si>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</si>
  <si>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</si>
  <si>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</si>
  <si>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</si>
  <si>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</si>
  <si>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</si>
  <si>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</si>
  <si>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</si>
  <si>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</si>
  <si>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</si>
  <si>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</si>
  <si>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</si>
  <si>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</si>
  <si>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</si>
  <si>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</si>
  <si>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</si>
  <si>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</si>
  <si>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</si>
  <si>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</si>
  <si>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</si>
  <si>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</si>
  <si>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</si>
  <si>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</si>
  <si>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</si>
  <si>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</si>
  <si>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</si>
  <si>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</si>
  <si>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</si>
  <si>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</si>
  <si>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</si>
  <si>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</si>
  <si>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</si>
  <si>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</si>
  <si>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</si>
  <si>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</si>
  <si>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</si>
  <si>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</si>
  <si>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</si>
  <si>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</si>
  <si>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</si>
  <si>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</si>
  <si>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</si>
  <si>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</si>
  <si>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</si>
  <si>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</si>
  <si>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</si>
  <si>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</si>
  <si>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</si>
  <si>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</si>
  <si>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</si>
  <si>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</si>
  <si>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</si>
  <si>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</si>
  <si>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</si>
  <si>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</si>
  <si>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</si>
  <si>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</si>
  <si>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</si>
  <si>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</si>
  <si>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</si>
  <si>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</si>
  <si>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</si>
  <si>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</si>
  <si>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</si>
  <si>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</si>
  <si>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</si>
  <si>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</si>
  <si>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</si>
  <si>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</si>
  <si>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</si>
  <si>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</si>
  <si>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</si>
  <si>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</si>
  <si>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</si>
  <si>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</si>
  <si>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</si>
  <si>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</si>
  <si>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</si>
  <si>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</si>
  <si>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</si>
  <si>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</si>
  <si>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</si>
  <si>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</si>
  <si>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</si>
  <si>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</si>
  <si>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</si>
  <si>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</si>
  <si>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</si>
  <si>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</si>
  <si>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</si>
  <si>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</si>
  <si>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</si>
  <si>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</si>
  <si>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</si>
  <si>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</si>
  <si>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</si>
  <si>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</si>
  <si>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</si>
  <si>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</si>
  <si>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</si>
  <si>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</si>
  <si>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</si>
  <si>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</si>
  <si>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</si>
  <si>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</si>
  <si>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</si>
  <si>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</si>
  <si>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</si>
  <si>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</si>
  <si>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</si>
  <si>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</si>
  <si>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</si>
  <si>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</si>
  <si>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</si>
  <si>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</si>
  <si>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</si>
  <si>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</si>
  <si>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</si>
  <si>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</si>
  <si>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</si>
  <si>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</si>
  <si>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</si>
  <si>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</si>
  <si>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</si>
  <si>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</si>
  <si>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</si>
  <si>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</si>
  <si>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</si>
  <si>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</si>
  <si>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</si>
  <si>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</si>
  <si>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</si>
  <si>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</si>
  <si>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</si>
  <si>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</si>
  <si>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</si>
  <si>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</si>
  <si>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</si>
  <si>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</si>
  <si>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</si>
  <si>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</si>
  <si>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</si>
  <si>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</si>
  <si>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</si>
  <si>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</si>
  <si>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</si>
  <si>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</si>
  <si>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</si>
  <si>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</si>
  <si>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</si>
  <si>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</si>
  <si>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</si>
  <si>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</si>
  <si>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</si>
  <si>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</si>
  <si>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</si>
  <si>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</si>
  <si>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</si>
  <si>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</si>
  <si>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</si>
  <si>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</si>
  <si>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</si>
  <si>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</si>
  <si>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</si>
  <si>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</si>
  <si>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</si>
  <si>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</si>
  <si>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</si>
  <si>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</si>
  <si>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</si>
  <si>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</si>
  <si>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</si>
  <si>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</si>
  <si>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</si>
  <si>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</si>
  <si>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</si>
  <si>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</si>
  <si>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</si>
  <si>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</si>
  <si>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</si>
  <si>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</si>
  <si>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</si>
  <si>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</si>
  <si>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</si>
  <si>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</si>
  <si>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</si>
  <si>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</si>
  <si>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</si>
  <si>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</si>
  <si>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</si>
  <si>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</si>
  <si>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</si>
  <si>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</si>
  <si>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</si>
  <si>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</si>
  <si>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</si>
  <si>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</si>
  <si>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</si>
  <si>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</si>
  <si>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</si>
  <si>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</si>
  <si>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</si>
  <si>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</si>
  <si>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</si>
  <si>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</si>
  <si>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</si>
  <si>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</si>
  <si>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</si>
  <si>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</si>
  <si>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</si>
  <si>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</si>
  <si>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</si>
  <si>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</si>
  <si>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</si>
  <si>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</si>
  <si>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</si>
  <si>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</si>
  <si>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</si>
  <si>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</si>
  <si>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</si>
  <si>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</si>
  <si>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</si>
  <si>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</si>
  <si>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</si>
  <si>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</si>
  <si>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</si>
  <si>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</si>
  <si>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</si>
  <si>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</si>
  <si>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</si>
  <si>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</si>
  <si>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</si>
  <si>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</si>
  <si>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</si>
  <si>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</si>
  <si>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</si>
  <si>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</si>
  <si>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</si>
  <si>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</si>
  <si>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</si>
  <si>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</si>
  <si>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</si>
  <si>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</si>
  <si>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</si>
  <si>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</si>
  <si>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</si>
  <si>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</si>
  <si>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</si>
  <si>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</si>
  <si>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</si>
  <si>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</si>
  <si>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</si>
  <si>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</si>
  <si>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</si>
  <si>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</si>
  <si>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</si>
  <si>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</si>
  <si>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</si>
  <si>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</si>
  <si>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</si>
  <si>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</si>
  <si>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</si>
  <si>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</si>
  <si>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</si>
  <si>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</si>
  <si>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</si>
  <si>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</si>
  <si>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</si>
  <si>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</si>
  <si>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</si>
  <si>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</si>
  <si>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</si>
  <si>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</si>
  <si>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</si>
  <si>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</si>
  <si>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</si>
  <si>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</si>
  <si>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</si>
  <si>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</si>
  <si>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</si>
  <si>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</si>
  <si>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</si>
  <si>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</si>
  <si>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</si>
  <si>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</si>
  <si>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</si>
  <si>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</si>
  <si>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</si>
  <si>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</si>
  <si>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</si>
  <si>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</si>
  <si>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</si>
  <si>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</si>
  <si>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</si>
  <si>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</si>
  <si>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</si>
  <si>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</si>
  <si>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</si>
  <si>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</si>
  <si>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</si>
  <si>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</si>
  <si>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</si>
  <si>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</si>
  <si>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</si>
  <si>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</si>
  <si>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</si>
  <si>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</si>
  <si>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</si>
  <si>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</si>
  <si>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</si>
  <si>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</si>
  <si>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</si>
  <si>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</si>
  <si>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</si>
  <si>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</si>
  <si>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</si>
  <si>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</si>
  <si>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</si>
  <si>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</si>
  <si>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</si>
  <si>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</si>
  <si>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</si>
  <si>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</si>
  <si>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</si>
  <si>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</si>
  <si>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</si>
  <si>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</si>
  <si>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</si>
  <si>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</si>
  <si>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</si>
  <si>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</si>
  <si>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</si>
  <si>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</si>
  <si>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</si>
  <si>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</si>
  <si>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</si>
  <si>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</si>
  <si>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</si>
  <si>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</si>
  <si>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</si>
  <si>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</si>
  <si>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</si>
  <si>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</si>
  <si>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</si>
  <si>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</si>
  <si>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</si>
  <si>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</si>
  <si>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</si>
  <si>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</si>
  <si>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</si>
  <si>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</si>
  <si>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</si>
  <si>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</si>
  <si>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</si>
  <si>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</si>
  <si>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</si>
  <si>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</si>
  <si>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</si>
  <si>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</si>
  <si>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</si>
  <si>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</si>
  <si>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</si>
  <si>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</si>
  <si>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</si>
  <si>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</si>
  <si>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</si>
  <si>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</si>
  <si>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</si>
  <si>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</si>
  <si>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</si>
  <si>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</si>
  <si>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</si>
  <si>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</si>
  <si>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</si>
  <si>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</si>
  <si>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</si>
  <si>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</si>
  <si>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</si>
  <si>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</si>
  <si>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</si>
  <si>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</si>
  <si>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</si>
  <si>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</si>
  <si>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</si>
  <si>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</si>
  <si>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</si>
  <si>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</si>
  <si>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</si>
  <si>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</si>
  <si>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</si>
  <si>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</si>
  <si>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</si>
  <si>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</si>
  <si>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</si>
  <si>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</si>
  <si>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</si>
  <si>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</si>
  <si>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</si>
  <si>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</si>
  <si>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</si>
  <si>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</si>
  <si>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</si>
  <si>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</si>
  <si>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</si>
  <si>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</si>
  <si>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</si>
  <si>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</si>
  <si>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</si>
  <si>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</si>
  <si>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</si>
  <si>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</si>
  <si>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</si>
  <si>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</si>
  <si>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</si>
  <si>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</si>
  <si>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</si>
  <si>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</si>
  <si>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</si>
  <si>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</si>
  <si>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</si>
  <si>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</si>
  <si>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</si>
  <si>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</si>
  <si>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</si>
  <si>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</si>
  <si>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</si>
  <si>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</si>
  <si>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</si>
  <si>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</si>
  <si>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</si>
  <si>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</si>
  <si>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</si>
  <si>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</si>
  <si>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</si>
  <si>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</si>
  <si>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</si>
  <si>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</si>
  <si>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</si>
  <si>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</si>
  <si>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</si>
  <si>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</si>
  <si>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</si>
  <si>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</si>
  <si>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</si>
  <si>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</si>
  <si>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</si>
  <si>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</si>
  <si>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</si>
  <si>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</si>
  <si>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</si>
  <si>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</si>
  <si>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</si>
  <si>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</si>
  <si>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</si>
  <si>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</si>
  <si>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</si>
  <si>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</si>
  <si>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</si>
  <si>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</si>
  <si>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</si>
  <si>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</si>
  <si>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</si>
  <si>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</si>
  <si>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</si>
  <si>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</si>
  <si>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</si>
  <si>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</si>
  <si>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</si>
  <si>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</si>
  <si>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</si>
  <si>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</si>
  <si>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</si>
  <si>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</si>
  <si>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</si>
  <si>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</si>
  <si>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</si>
  <si>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</si>
  <si>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</si>
  <si>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</si>
  <si>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</si>
  <si>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</si>
  <si>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</si>
  <si>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</si>
  <si>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</si>
  <si>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</si>
  <si>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</si>
  <si>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</si>
  <si>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</si>
  <si>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</si>
  <si>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</si>
  <si>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</si>
  <si>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</si>
  <si>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</si>
  <si>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</si>
  <si>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</si>
  <si>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</si>
  <si>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</si>
  <si>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</si>
  <si>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</si>
  <si>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</si>
  <si>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</si>
  <si>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</si>
  <si>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</si>
  <si>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</si>
  <si>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</si>
  <si>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</si>
  <si>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</si>
  <si>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</si>
  <si>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</si>
  <si>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</si>
  <si>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</si>
  <si>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</si>
  <si>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</si>
  <si>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</si>
  <si>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</si>
  <si>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</si>
  <si>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</si>
  <si>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</si>
  <si>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</si>
  <si>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</si>
  <si>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</si>
  <si>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</si>
  <si>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</si>
  <si>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</si>
  <si>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</si>
  <si>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</si>
  <si>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</si>
  <si>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</si>
  <si>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</si>
  <si>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</si>
  <si>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</si>
  <si>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</si>
  <si>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</si>
  <si>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</si>
  <si>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</si>
  <si>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</si>
  <si>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</si>
  <si>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</si>
  <si>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</si>
  <si>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</si>
  <si>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</si>
  <si>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</si>
  <si>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</si>
  <si>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</si>
  <si>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</si>
  <si>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</si>
  <si>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</si>
  <si>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</si>
  <si>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</si>
  <si>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</si>
  <si>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</si>
  <si>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</si>
  <si>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</si>
  <si>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</si>
  <si>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</si>
  <si>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</si>
  <si>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</si>
  <si>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</si>
  <si>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</si>
  <si>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</si>
  <si>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</si>
  <si>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</si>
  <si>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</si>
  <si>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</si>
  <si>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</si>
  <si>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</si>
  <si>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</si>
  <si>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</si>
  <si>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</si>
  <si>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</si>
  <si>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</si>
  <si>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</si>
  <si>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</si>
  <si>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</si>
  <si>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</si>
  <si>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</si>
  <si>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</si>
  <si>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</si>
  <si>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</si>
  <si>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</si>
  <si>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</si>
  <si>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</si>
  <si>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</si>
  <si>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</si>
  <si>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</si>
  <si>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</si>
  <si>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</si>
  <si>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</si>
  <si>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</si>
  <si>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</si>
  <si>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</si>
  <si>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</si>
  <si>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</si>
  <si>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</si>
  <si>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</si>
  <si>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</si>
  <si>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</si>
  <si>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</si>
  <si>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</si>
  <si>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</si>
  <si>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</si>
  <si>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</si>
  <si>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</si>
  <si>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</si>
  <si>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</si>
  <si>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</si>
  <si>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</si>
  <si>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</si>
  <si>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</si>
  <si>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</si>
  <si>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</si>
  <si>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</si>
  <si>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</si>
  <si>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</si>
  <si>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</si>
  <si>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</si>
  <si>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</si>
  <si>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</si>
  <si>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</si>
  <si>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</si>
  <si>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</si>
  <si>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</si>
  <si>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</si>
  <si>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</si>
  <si>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</si>
  <si>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</si>
  <si>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</si>
  <si>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</si>
  <si>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</si>
  <si>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</si>
  <si>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</si>
  <si>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</si>
  <si>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</si>
  <si>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</si>
  <si>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</si>
  <si>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</si>
  <si>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</si>
  <si>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</si>
  <si>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</si>
  <si>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</si>
  <si>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</si>
  <si>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</si>
  <si>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</si>
  <si>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</si>
  <si>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</si>
  <si>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</si>
  <si>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</si>
  <si>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</si>
  <si>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</si>
  <si>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</si>
  <si>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</si>
  <si>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</si>
  <si>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</si>
  <si>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</si>
  <si>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</si>
  <si>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</si>
  <si>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</si>
  <si>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</si>
  <si>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</si>
  <si>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</si>
  <si>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</si>
  <si>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</si>
  <si>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</si>
  <si>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</si>
  <si>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</si>
  <si>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</si>
  <si>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</si>
  <si>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</si>
  <si>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</si>
  <si>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</si>
  <si>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</si>
  <si>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</si>
  <si>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</si>
  <si>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</si>
  <si>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</si>
  <si>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</si>
  <si>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</si>
  <si>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</si>
  <si>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</si>
  <si>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</si>
  <si>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</si>
  <si>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</si>
  <si>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</si>
  <si>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</si>
  <si>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</si>
  <si>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</si>
  <si>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</si>
  <si>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</si>
  <si>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</si>
  <si>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</si>
  <si>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</si>
  <si>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</si>
  <si>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</si>
  <si>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</si>
  <si>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</si>
  <si>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</si>
  <si>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</si>
  <si>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</si>
  <si>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</si>
  <si>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</si>
  <si>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</si>
  <si>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</si>
  <si>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</si>
  <si>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</si>
  <si>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</si>
  <si>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</si>
  <si>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</si>
  <si>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</si>
  <si>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</si>
  <si>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</si>
  <si>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</si>
  <si>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</si>
  <si>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</si>
  <si>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</si>
  <si>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</si>
  <si>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</si>
  <si>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</si>
  <si>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</si>
  <si>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</si>
  <si>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</si>
  <si>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</si>
  <si>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</si>
  <si>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</si>
  <si>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</si>
  <si>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</si>
  <si>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</si>
  <si>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</si>
  <si>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</si>
  <si>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</si>
  <si>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</si>
  <si>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</si>
  <si>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</si>
  <si>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</si>
  <si>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</si>
  <si>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</si>
  <si>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</si>
  <si>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</si>
  <si>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</si>
  <si>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</si>
  <si>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</si>
  <si>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</si>
  <si>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</si>
  <si>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</si>
  <si>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</si>
  <si>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</si>
  <si>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</si>
  <si>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</si>
  <si>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</si>
  <si>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</si>
  <si>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</si>
  <si>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</si>
  <si>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</si>
  <si>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</si>
  <si>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</si>
  <si>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</si>
  <si>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</si>
  <si>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</si>
  <si>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</si>
  <si>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</si>
  <si>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</si>
  <si>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</si>
  <si>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</si>
  <si>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</si>
  <si>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</si>
  <si>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</si>
  <si>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</si>
  <si>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</si>
  <si>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</si>
  <si>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</si>
  <si>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</si>
  <si>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</si>
  <si>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</si>
  <si>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</si>
  <si>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</si>
  <si>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</si>
  <si>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</si>
  <si>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</si>
  <si>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</si>
  <si>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</si>
  <si>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</si>
  <si>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</si>
  <si>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</si>
  <si>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</si>
  <si>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</si>
  <si>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</si>
  <si>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</si>
  <si>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</si>
  <si>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</si>
  <si>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</si>
  <si>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</si>
  <si>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</si>
  <si>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</si>
  <si>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</si>
  <si>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</si>
  <si>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</si>
  <si>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</si>
  <si>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</si>
  <si>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</si>
  <si>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</si>
  <si>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</si>
  <si>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</si>
  <si>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</si>
  <si>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</si>
  <si>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</si>
  <si>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</si>
  <si>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</si>
  <si>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</si>
  <si>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</si>
  <si>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</si>
  <si>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</si>
  <si>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</si>
  <si>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</si>
  <si>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</si>
  <si>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</si>
  <si>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</si>
  <si>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</si>
  <si>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</si>
  <si>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</si>
  <si>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</si>
  <si>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</si>
  <si>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</si>
  <si>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</si>
  <si>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</si>
  <si>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</si>
  <si>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</si>
  <si>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</si>
  <si>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</si>
  <si>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</si>
  <si>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</si>
  <si>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</si>
  <si>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</si>
  <si>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</si>
  <si>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</si>
  <si>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</si>
  <si>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</si>
  <si>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</si>
  <si>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</si>
  <si>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</si>
  <si>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</si>
  <si>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</si>
  <si>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</si>
  <si>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</si>
  <si>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</si>
  <si>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</si>
  <si>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</si>
  <si>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</si>
  <si>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</si>
  <si>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</si>
  <si>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</si>
  <si>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</si>
  <si>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</si>
  <si>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</si>
  <si>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</si>
  <si>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</si>
  <si>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</si>
  <si>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</si>
  <si>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</si>
  <si>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</si>
  <si>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</si>
  <si>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</si>
  <si>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</si>
  <si>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</si>
  <si>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</si>
  <si>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</si>
  <si>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</si>
  <si>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</si>
  <si>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</si>
  <si>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</si>
  <si>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</si>
  <si>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</si>
  <si>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</si>
  <si>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</si>
  <si>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</si>
  <si>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</si>
  <si>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</si>
  <si>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</si>
  <si>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</si>
  <si>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</si>
  <si>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</si>
  <si>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</si>
  <si>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</si>
  <si>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</si>
  <si>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</si>
  <si>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</si>
  <si>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</si>
  <si>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</si>
  <si>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</si>
  <si>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</si>
  <si>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</si>
  <si>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</si>
  <si>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</si>
  <si>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</si>
  <si>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</si>
  <si>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</si>
  <si>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</si>
  <si>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</si>
  <si>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</si>
  <si>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</si>
  <si>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</si>
  <si>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</si>
  <si>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</si>
  <si>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</si>
  <si>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</si>
  <si>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</si>
  <si>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</si>
  <si>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</si>
  <si>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</si>
  <si>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</si>
  <si>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</si>
  <si>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</si>
  <si>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</si>
  <si>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</si>
  <si>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</si>
  <si>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</si>
  <si>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</si>
  <si>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</si>
  <si>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</si>
  <si>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</si>
  <si>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</si>
  <si>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</si>
  <si>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</si>
  <si>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</si>
  <si>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</si>
  <si>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</si>
  <si>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</si>
  <si>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</si>
  <si>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</si>
  <si>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</si>
  <si>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</si>
  <si>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</si>
  <si>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</si>
  <si>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</si>
  <si>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</si>
  <si>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</si>
  <si>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</si>
  <si>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</si>
  <si>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</si>
  <si>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</si>
  <si>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</si>
  <si>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</si>
  <si>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</si>
  <si>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</si>
  <si>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</si>
  <si>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</si>
  <si>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</si>
  <si>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</si>
  <si>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</si>
  <si>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</si>
  <si>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</si>
  <si>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</si>
  <si>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</si>
  <si>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</si>
  <si>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</si>
  <si>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</si>
  <si>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</si>
  <si>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</si>
  <si>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</si>
  <si>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</si>
  <si>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</si>
  <si>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</si>
  <si>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</si>
  <si>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</si>
  <si>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</si>
  <si>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</si>
  <si>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</si>
  <si>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</si>
  <si>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</si>
  <si>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</si>
  <si>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</si>
  <si>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</si>
  <si>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</si>
  <si>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</si>
  <si>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</si>
  <si>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</si>
  <si>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</si>
  <si>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</si>
  <si>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</si>
  <si>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</si>
  <si>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</si>
  <si>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</si>
  <si>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</si>
  <si>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</si>
  <si>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</si>
  <si>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</si>
  <si>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</si>
  <si>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</si>
  <si>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</si>
  <si>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</si>
  <si>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</si>
  <si>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</si>
  <si>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</si>
  <si>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</si>
  <si>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</si>
  <si>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</si>
  <si>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</si>
  <si>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</si>
  <si>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</si>
  <si>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</si>
  <si>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</si>
  <si>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</si>
  <si>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</si>
  <si>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</si>
  <si>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</si>
  <si>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</si>
  <si>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</si>
  <si>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</si>
  <si>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</si>
  <si>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</si>
  <si>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</si>
  <si>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</si>
  <si>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</si>
  <si>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</si>
  <si>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</si>
  <si>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</si>
  <si>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</si>
  <si>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</si>
  <si>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</si>
  <si>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</si>
  <si>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</si>
  <si>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</si>
  <si>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</si>
  <si>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</si>
  <si>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</si>
  <si>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</si>
  <si>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</si>
  <si>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</si>
  <si>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</si>
  <si>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</si>
  <si>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</si>
  <si>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</si>
  <si>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</si>
  <si>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</si>
  <si>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</si>
  <si>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</si>
  <si>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</si>
  <si>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</si>
  <si>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</si>
  <si>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</si>
  <si>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</si>
  <si>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</si>
  <si>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</si>
  <si>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</si>
  <si>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</si>
  <si>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</si>
  <si>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</si>
  <si>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</si>
  <si>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</si>
  <si>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</si>
  <si>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</si>
  <si>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</si>
  <si>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</si>
  <si>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</si>
  <si>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</si>
  <si>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</si>
  <si>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</si>
  <si>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</si>
  <si>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</si>
  <si>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</si>
  <si>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</si>
  <si>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</si>
  <si>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</si>
  <si>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</si>
  <si>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</si>
  <si>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</si>
  <si>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</si>
  <si>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</si>
  <si>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</si>
  <si>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</si>
  <si>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</si>
  <si>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</si>
  <si>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</si>
  <si>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</si>
  <si>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</si>
  <si>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</si>
  <si>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</si>
  <si>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</si>
  <si>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</si>
  <si>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</si>
  <si>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</si>
  <si>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</si>
  <si>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</si>
  <si>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</si>
  <si>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</si>
  <si>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</si>
  <si>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</si>
  <si>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</si>
  <si>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</si>
  <si>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</si>
  <si>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</si>
  <si>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</si>
  <si>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</si>
  <si>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</si>
  <si>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</si>
  <si>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</si>
  <si>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</si>
  <si>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</si>
  <si>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</si>
  <si>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</si>
  <si>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</si>
  <si>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</si>
  <si>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</si>
  <si>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</si>
  <si>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</si>
  <si>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</si>
  <si>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</si>
  <si>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</si>
  <si>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</si>
  <si>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</si>
  <si>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</si>
  <si>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</si>
  <si>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</si>
  <si>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</si>
  <si>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</si>
  <si>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</si>
  <si>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</si>
  <si>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</si>
  <si>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</si>
  <si>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</si>
  <si>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</si>
  <si>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</si>
  <si>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</si>
  <si>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</si>
  <si>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</si>
  <si>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</si>
  <si>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</si>
  <si>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</si>
  <si>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</si>
  <si>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</si>
  <si>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</si>
  <si>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</si>
  <si>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</si>
  <si>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</si>
  <si>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</si>
  <si>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</si>
  <si>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</si>
  <si>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</si>
  <si>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</si>
  <si>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</si>
  <si>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</si>
  <si>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</si>
  <si>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</si>
  <si>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</si>
  <si>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</si>
  <si>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</si>
  <si>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</si>
  <si>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</si>
  <si>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</si>
  <si>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</si>
  <si>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</si>
  <si>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</si>
  <si>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</si>
  <si>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</si>
  <si>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</si>
  <si>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</si>
  <si>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</si>
  <si>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</si>
  <si>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</si>
  <si>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</si>
  <si>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</si>
  <si>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</si>
  <si>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</si>
  <si>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</si>
  <si>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</si>
  <si>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</si>
  <si>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</si>
  <si>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</si>
  <si>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</si>
  <si>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</si>
  <si>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</si>
  <si>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</si>
  <si>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</si>
  <si>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</si>
  <si>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</si>
  <si>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</si>
  <si>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</si>
  <si>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</si>
  <si>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</si>
  <si>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</si>
  <si>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</si>
  <si>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</si>
  <si>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</si>
  <si>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</si>
  <si>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</si>
  <si>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</si>
  <si>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</si>
  <si>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</si>
  <si>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</si>
  <si>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</si>
  <si>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</si>
  <si>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</si>
  <si>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</si>
  <si>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</si>
  <si>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</si>
  <si>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</si>
  <si>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</si>
  <si>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</si>
  <si>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</si>
  <si>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</si>
  <si>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</si>
  <si>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</si>
  <si>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</si>
  <si>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</si>
  <si>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</si>
  <si>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</si>
  <si>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</si>
  <si>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</si>
  <si>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</si>
  <si>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</si>
  <si>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</si>
  <si>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</si>
  <si>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</si>
  <si>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</si>
  <si>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</si>
  <si>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</si>
  <si>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</si>
  <si>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</si>
  <si>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</si>
  <si>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</si>
  <si>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</si>
  <si>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</si>
  <si>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</si>
  <si>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</si>
  <si>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</si>
  <si>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</si>
  <si>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</si>
  <si>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</si>
  <si>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</si>
  <si>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</si>
  <si>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</si>
  <si>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</si>
  <si>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</si>
  <si>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</si>
  <si>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</si>
  <si>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</si>
  <si>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</si>
  <si>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</si>
  <si>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</si>
  <si>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</si>
  <si>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</si>
  <si>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</si>
  <si>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</si>
  <si>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</si>
  <si>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</si>
  <si>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</si>
  <si>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</si>
  <si>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</si>
  <si>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</si>
  <si>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</si>
  <si>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</si>
  <si>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</si>
  <si>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</si>
  <si>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</si>
  <si>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</si>
  <si>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</si>
  <si>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</si>
  <si>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</si>
  <si>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</si>
  <si>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</si>
  <si>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</si>
  <si>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</si>
  <si>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</si>
  <si>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</si>
  <si>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</si>
  <si>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</si>
  <si>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</si>
  <si>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</si>
  <si>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</si>
  <si>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</si>
  <si>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</si>
  <si>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</si>
  <si>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</si>
  <si>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</si>
  <si>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</si>
  <si>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</si>
  <si>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</si>
  <si>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</si>
  <si>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</si>
  <si>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</si>
  <si>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</si>
  <si>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</si>
  <si>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</si>
  <si>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</si>
  <si>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</si>
  <si>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</si>
  <si>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</si>
  <si>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</si>
  <si>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</si>
  <si>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</si>
  <si>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</si>
  <si>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</si>
  <si>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</si>
  <si>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</si>
  <si>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</si>
  <si>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</si>
  <si>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</si>
  <si>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</si>
  <si>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</si>
  <si>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</si>
  <si>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</si>
  <si>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</si>
  <si>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</si>
  <si>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</si>
  <si>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</si>
  <si>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</si>
  <si>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</si>
  <si>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</si>
  <si>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</si>
  <si>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</si>
  <si>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</si>
  <si>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</si>
  <si>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</si>
  <si>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</si>
  <si>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</si>
  <si>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</si>
  <si>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</si>
  <si>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</si>
  <si>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</si>
  <si>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</si>
  <si>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</si>
  <si>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</si>
  <si>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</si>
  <si>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</si>
  <si>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</si>
  <si>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</si>
  <si>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</si>
  <si>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</si>
  <si>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</si>
  <si>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</si>
  <si>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</si>
  <si>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</si>
  <si>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</si>
  <si>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</si>
  <si>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</si>
  <si>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</si>
  <si>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</si>
  <si>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</si>
  <si>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</si>
  <si>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</si>
  <si>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</si>
  <si>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</si>
  <si>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</si>
  <si>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</si>
  <si>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</si>
  <si>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</si>
  <si>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</si>
  <si>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</si>
  <si>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</si>
  <si>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</si>
  <si>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</si>
  <si>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</si>
  <si>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</si>
  <si>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</si>
  <si>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</si>
  <si>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</si>
  <si>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</si>
  <si>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</si>
  <si>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</si>
  <si>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</si>
  <si>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</si>
  <si>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</si>
  <si>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</si>
  <si>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</si>
  <si>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</si>
  <si>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</si>
  <si>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</si>
  <si>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</si>
  <si>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</si>
  <si>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</si>
  <si>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</si>
  <si>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</si>
  <si>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</si>
  <si>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</si>
  <si>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</si>
  <si>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</si>
  <si>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</si>
  <si>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</si>
  <si>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</si>
  <si>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</si>
  <si>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</si>
  <si>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</si>
  <si>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</si>
  <si>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</si>
  <si>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</si>
  <si>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</si>
  <si>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</si>
  <si>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</si>
  <si>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</si>
  <si>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</si>
  <si>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</si>
  <si>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</si>
  <si>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</si>
  <si>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</si>
  <si>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</si>
  <si>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</si>
  <si>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</si>
  <si>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</si>
  <si>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</si>
  <si>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</si>
  <si>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</si>
  <si>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</si>
  <si>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</si>
  <si>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</si>
  <si>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</si>
  <si>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</si>
  <si>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</si>
  <si>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</si>
  <si>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</si>
  <si>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</si>
  <si>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</si>
  <si>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</si>
  <si>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</si>
  <si>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</si>
  <si>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</si>
  <si>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</si>
  <si>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</si>
  <si>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</si>
  <si>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</si>
  <si>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</si>
  <si>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</si>
  <si>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</si>
  <si>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</si>
  <si>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</si>
  <si>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</si>
  <si>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</si>
  <si>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</si>
  <si>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</si>
  <si>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</si>
  <si>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</si>
  <si>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</si>
  <si>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</si>
  <si>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</si>
  <si>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</si>
  <si>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</si>
  <si>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</si>
  <si>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</si>
  <si>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</si>
  <si>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</si>
  <si>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</si>
  <si>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</si>
  <si>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</si>
  <si>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</si>
  <si>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</si>
  <si>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</si>
  <si>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</si>
  <si>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</si>
  <si>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</si>
  <si>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</si>
  <si>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</si>
  <si>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</si>
  <si>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</si>
  <si>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</si>
  <si>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</si>
  <si>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</si>
  <si>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</si>
  <si>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</si>
  <si>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</si>
  <si>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</si>
  <si>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</si>
  <si>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</si>
  <si>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</si>
  <si>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</si>
  <si>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</si>
  <si>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</si>
  <si>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</si>
  <si>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</si>
  <si>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</si>
  <si>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</si>
  <si>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</si>
  <si>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</si>
  <si>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</si>
  <si>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</si>
  <si>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</si>
  <si>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</si>
  <si>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</si>
  <si>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</si>
  <si>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</si>
  <si>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</si>
  <si>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</si>
  <si>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</si>
  <si>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</si>
  <si>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</si>
  <si>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</si>
  <si>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</si>
  <si>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</si>
  <si>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</si>
  <si>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</si>
  <si>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</si>
  <si>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</si>
  <si>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</si>
  <si>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</si>
  <si>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</si>
  <si>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</si>
  <si>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</si>
  <si>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</si>
  <si>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</si>
  <si>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</si>
  <si>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</si>
  <si>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</si>
  <si>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</si>
  <si>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</si>
  <si>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</si>
  <si>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</si>
  <si>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</si>
  <si>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</si>
  <si>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</si>
  <si>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</si>
  <si>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</si>
  <si>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</si>
  <si>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</si>
  <si>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</si>
  <si>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</si>
  <si>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</si>
  <si>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</si>
  <si>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</si>
  <si>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</si>
  <si>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</si>
  <si>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</si>
  <si>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</si>
  <si>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</si>
  <si>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</si>
  <si>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</si>
  <si>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</si>
  <si>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</si>
  <si>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</si>
  <si>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</si>
  <si>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</si>
  <si>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</si>
  <si>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</si>
  <si>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</si>
  <si>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</si>
  <si>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</si>
  <si>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</si>
  <si>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</si>
  <si>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</si>
  <si>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</si>
  <si>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</si>
  <si>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</si>
  <si>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</si>
  <si>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</si>
  <si>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</si>
  <si>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</si>
  <si>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</si>
  <si>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</si>
  <si>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</si>
  <si>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</si>
  <si>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</si>
  <si>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</si>
  <si>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</si>
  <si>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</si>
  <si>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</si>
  <si>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</si>
  <si>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</si>
  <si>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</si>
  <si>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</si>
  <si>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</si>
  <si>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</si>
  <si>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</si>
  <si>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</si>
  <si>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</si>
  <si>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</si>
  <si>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</si>
  <si>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</si>
  <si>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</si>
  <si>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</si>
  <si>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</si>
  <si>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</si>
  <si>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</si>
  <si>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</si>
  <si>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</si>
  <si>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</si>
  <si>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</si>
  <si>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</si>
  <si>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</si>
  <si>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</si>
  <si>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</si>
  <si>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</si>
  <si>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</si>
  <si>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</si>
  <si>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</si>
  <si>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</si>
  <si>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</si>
  <si>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</si>
  <si>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</si>
  <si>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</si>
  <si>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</si>
  <si>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</si>
  <si>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</si>
  <si>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</si>
  <si>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</si>
  <si>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</si>
  <si>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</si>
  <si>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</si>
  <si>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</si>
  <si>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</si>
  <si>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</si>
  <si>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</si>
  <si>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</si>
  <si>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</si>
  <si>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</si>
  <si>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</si>
  <si>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</si>
  <si>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</si>
  <si>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</si>
  <si>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</si>
  <si>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</si>
  <si>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</si>
  <si>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</si>
  <si>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</si>
  <si>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</si>
  <si>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</si>
  <si>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</si>
  <si>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</si>
  <si>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</si>
  <si>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</si>
  <si>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</si>
  <si>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</si>
  <si>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</si>
  <si>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</si>
  <si>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</si>
  <si>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</si>
  <si>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</si>
  <si>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</si>
  <si>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</si>
  <si>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</si>
  <si>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</si>
  <si>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</si>
  <si>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</si>
  <si>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</si>
  <si>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</si>
  <si>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</si>
  <si>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</si>
  <si>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</si>
  <si>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</si>
  <si>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</si>
  <si>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</si>
  <si>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</si>
  <si>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</si>
  <si>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</si>
  <si>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</si>
  <si>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</si>
  <si>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</si>
  <si>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</si>
  <si>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</si>
  <si>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</si>
  <si>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</si>
  <si>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</si>
  <si>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</si>
  <si>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</si>
  <si>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</si>
  <si>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</si>
  <si>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</si>
  <si>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</si>
  <si>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</si>
  <si>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</si>
  <si>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</si>
  <si>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</si>
  <si>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</si>
  <si>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</si>
  <si>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</si>
  <si>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</si>
  <si>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</si>
  <si>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</si>
  <si>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</si>
  <si>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</si>
  <si>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</si>
  <si>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</si>
  <si>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</si>
  <si>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</si>
  <si>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</si>
  <si>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</si>
  <si>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</si>
  <si>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</si>
  <si>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</si>
  <si>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</si>
  <si>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</si>
  <si>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</si>
  <si>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</si>
  <si>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</si>
  <si>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</si>
  <si>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</si>
  <si>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</si>
  <si>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</si>
  <si>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</si>
  <si>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</si>
  <si>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</si>
  <si>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</si>
  <si>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</si>
  <si>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</si>
  <si>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</si>
  <si>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</si>
  <si>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</si>
  <si>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</si>
  <si>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</si>
  <si>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</si>
  <si>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</si>
  <si>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</si>
  <si>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</si>
  <si>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</si>
  <si>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</si>
  <si>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</si>
  <si>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</si>
  <si>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</si>
  <si>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</si>
  <si>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</si>
  <si>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</si>
  <si>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</si>
  <si>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</si>
  <si>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</si>
  <si>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</si>
  <si>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</si>
  <si>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</si>
  <si>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</si>
  <si>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</si>
  <si>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</si>
  <si>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</si>
  <si>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</si>
  <si>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</si>
  <si>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</si>
  <si>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</si>
  <si>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</si>
  <si>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</si>
  <si>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</si>
  <si>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</si>
  <si>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</si>
  <si>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</si>
  <si>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</si>
  <si>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</si>
  <si>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</si>
  <si>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</si>
  <si>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</si>
  <si>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</si>
  <si>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</si>
  <si>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</si>
  <si>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</si>
  <si>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</si>
  <si>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</si>
  <si>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</si>
  <si>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</si>
  <si>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</si>
  <si>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</si>
  <si>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</si>
  <si>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</si>
  <si>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</si>
  <si>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</si>
  <si>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</si>
  <si>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</si>
  <si>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</si>
  <si>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</si>
  <si>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</si>
  <si>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</si>
  <si>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</si>
  <si>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</si>
  <si>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</si>
  <si>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</si>
  <si>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</si>
  <si>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</si>
  <si>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</si>
  <si>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</si>
  <si>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</si>
  <si>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</si>
  <si>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</si>
  <si>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</si>
  <si>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</si>
  <si>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</si>
  <si>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</si>
  <si>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</si>
  <si>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</si>
  <si>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</si>
  <si>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</si>
  <si>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</si>
  <si>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</si>
  <si>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</si>
  <si>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</si>
  <si>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</si>
  <si>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</si>
  <si>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</si>
  <si>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</si>
  <si>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</si>
  <si>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</si>
  <si>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</si>
  <si>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</si>
  <si>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</si>
  <si>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</si>
  <si>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</si>
  <si>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</si>
  <si>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</si>
  <si>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</si>
  <si>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</si>
  <si>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</si>
  <si>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</si>
  <si>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</si>
  <si>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</si>
  <si>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</si>
  <si>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</si>
  <si>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</si>
  <si>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</si>
  <si>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</si>
  <si>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</si>
  <si>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</si>
  <si>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</si>
  <si>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</si>
  <si>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</si>
  <si>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</si>
  <si>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</si>
  <si>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</si>
  <si>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</si>
  <si>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</si>
  <si>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</si>
  <si>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</si>
  <si>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</si>
  <si>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</si>
  <si>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</si>
  <si>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</si>
  <si>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</si>
  <si>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</si>
  <si>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</si>
  <si>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</si>
  <si>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</si>
  <si>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</si>
  <si>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</si>
  <si>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</si>
  <si>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</si>
  <si>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</si>
  <si>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</si>
  <si>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</si>
  <si>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</si>
  <si>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</si>
  <si>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</si>
  <si>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</si>
  <si>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</si>
  <si>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</si>
  <si>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</si>
  <si>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</si>
  <si>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</si>
  <si>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</si>
  <si>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</si>
  <si>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</si>
  <si>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</si>
  <si>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</si>
  <si>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</si>
  <si>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</si>
  <si>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</si>
  <si>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</si>
  <si>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</si>
  <si>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</si>
  <si>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</si>
  <si>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</si>
  <si>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</si>
  <si>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</si>
  <si>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</si>
  <si>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</si>
  <si>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</si>
  <si>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</si>
  <si>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</si>
  <si>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</si>
  <si>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</si>
  <si>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</si>
  <si>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</si>
  <si>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</si>
  <si>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</si>
  <si>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</si>
  <si>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</si>
  <si>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</si>
  <si>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</si>
  <si>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</si>
  <si>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</si>
  <si>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</si>
  <si>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</si>
  <si>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</si>
  <si>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</si>
  <si>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</si>
  <si>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</si>
  <si>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</si>
  <si>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</si>
  <si>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</si>
  <si>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</si>
  <si>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</si>
  <si>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</si>
  <si>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</si>
  <si>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</si>
  <si>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</si>
  <si>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</si>
  <si>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</si>
  <si>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</si>
  <si>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</si>
  <si>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</si>
  <si>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</si>
  <si>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</si>
  <si>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</si>
  <si>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</si>
  <si>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</si>
  <si>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</si>
  <si>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</si>
  <si>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</si>
  <si>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</si>
  <si>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</si>
  <si>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</si>
  <si>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</si>
  <si>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</si>
  <si>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</si>
  <si>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</si>
  <si>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</si>
  <si>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</si>
  <si>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</si>
  <si>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</si>
  <si>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</si>
  <si>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</si>
  <si>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</si>
  <si>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</si>
  <si>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</si>
  <si>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</si>
  <si>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</si>
  <si>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</si>
  <si>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</si>
  <si>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</si>
  <si>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</si>
  <si>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</si>
  <si>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</si>
  <si>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</si>
  <si>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</si>
  <si>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</si>
  <si>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</si>
  <si>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</si>
  <si>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</si>
  <si>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</si>
  <si>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</si>
  <si>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</si>
  <si>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</si>
  <si>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</si>
  <si>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</si>
  <si>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</si>
  <si>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</si>
  <si>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</si>
  <si>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</si>
  <si>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</si>
  <si>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</si>
  <si>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</si>
  <si>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</si>
  <si>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</si>
  <si>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</si>
  <si>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</si>
  <si>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</si>
  <si>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</si>
  <si>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</si>
  <si>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</si>
  <si>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</si>
  <si>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</si>
  <si>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</si>
  <si>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</si>
  <si>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</si>
  <si>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</si>
  <si>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</si>
  <si>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</si>
  <si>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</si>
  <si>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</si>
  <si>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</si>
  <si>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</si>
  <si>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</si>
  <si>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</si>
  <si>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</si>
  <si>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</si>
  <si>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</si>
  <si>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</si>
  <si>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</si>
  <si>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</si>
  <si>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</si>
  <si>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</si>
  <si>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</si>
  <si>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</si>
  <si>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</si>
  <si>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</si>
  <si>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</si>
  <si>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</si>
  <si>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</si>
  <si>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</si>
  <si>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</si>
  <si>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</si>
  <si>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</si>
  <si>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</si>
  <si>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</si>
  <si>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</si>
  <si>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</si>
  <si>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</si>
  <si>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</si>
  <si>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</si>
  <si>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</si>
  <si>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</si>
  <si>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</si>
  <si>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</si>
  <si>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</si>
  <si>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</si>
  <si>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</si>
  <si>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</si>
  <si>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</si>
  <si>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</si>
  <si>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</si>
  <si>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</si>
  <si>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</si>
  <si>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</si>
  <si>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</si>
  <si>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</si>
  <si>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</si>
  <si>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</si>
  <si>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</si>
  <si>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</si>
  <si>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</si>
  <si>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</si>
  <si>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</si>
  <si>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</si>
  <si>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</si>
  <si>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</si>
  <si>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</si>
  <si>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</si>
  <si>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</si>
  <si>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</si>
  <si>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</si>
  <si>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</si>
  <si>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</si>
  <si>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</si>
  <si>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</si>
  <si>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</si>
  <si>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</si>
  <si>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</si>
  <si>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</si>
  <si>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</si>
  <si>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</si>
  <si>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</si>
  <si>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</si>
  <si>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</si>
  <si>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</si>
  <si>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</si>
  <si>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</si>
  <si>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</si>
  <si>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</si>
  <si>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</si>
  <si>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</si>
  <si>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</si>
  <si>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</si>
  <si>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</si>
  <si>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</si>
  <si>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</si>
  <si>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</si>
  <si>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</si>
  <si>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</si>
  <si>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</si>
  <si>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</si>
  <si>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</si>
  <si>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</si>
  <si>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</si>
  <si>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</si>
  <si>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</si>
  <si>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</si>
  <si>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</si>
  <si>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</si>
  <si>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</si>
  <si>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</si>
  <si>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</si>
  <si>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</si>
  <si>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</si>
  <si>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</si>
  <si>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</si>
  <si>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</si>
  <si>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</si>
  <si>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</si>
  <si>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</si>
  <si>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</si>
  <si>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</si>
  <si>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</si>
  <si>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</si>
  <si>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</si>
  <si>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</si>
  <si>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</si>
  <si>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</si>
  <si>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</si>
  <si>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</si>
  <si>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</si>
  <si>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</si>
  <si>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</si>
  <si>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</si>
  <si>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</si>
  <si>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</si>
  <si>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</si>
  <si>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</si>
  <si>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</si>
  <si>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</si>
  <si>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</si>
  <si>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</si>
  <si>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</si>
  <si>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</si>
  <si>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</si>
  <si>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</si>
  <si>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</si>
  <si>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</si>
  <si>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</si>
  <si>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</si>
  <si>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</si>
  <si>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</si>
  <si>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</si>
  <si>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</si>
  <si>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</si>
  <si>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</si>
  <si>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</si>
  <si>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</si>
  <si>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</si>
  <si>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</si>
  <si>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</si>
  <si>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</si>
  <si>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</si>
  <si>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</si>
  <si>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</si>
  <si>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</si>
  <si>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</si>
  <si>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</si>
  <si>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</si>
  <si>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</si>
  <si>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</si>
  <si>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</si>
  <si>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</si>
  <si>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</si>
  <si>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</si>
  <si>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</si>
  <si>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</si>
  <si>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</si>
  <si>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</si>
  <si>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</si>
  <si>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</si>
  <si>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</si>
  <si>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</si>
  <si>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</si>
  <si>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</si>
  <si>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</si>
  <si>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</si>
  <si>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</si>
  <si>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</si>
  <si>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</si>
  <si>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</si>
  <si>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</si>
  <si>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</si>
  <si>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</si>
  <si>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</si>
  <si>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</si>
  <si>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</si>
  <si>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</si>
  <si>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</si>
  <si>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</si>
  <si>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</si>
  <si>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</si>
  <si>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</si>
  <si>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</si>
  <si>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</si>
  <si>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</si>
  <si>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</si>
  <si>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</si>
  <si>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</si>
  <si>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</si>
  <si>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</si>
  <si>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</si>
  <si>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</si>
  <si>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</si>
  <si>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</si>
  <si>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</si>
  <si>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</si>
  <si>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</si>
  <si>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</si>
  <si>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</si>
  <si>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</si>
  <si>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</si>
  <si>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</si>
  <si>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</si>
  <si>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</si>
  <si>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</si>
  <si>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</si>
  <si>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</si>
  <si>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</si>
  <si>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</si>
  <si>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</si>
  <si>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</si>
  <si>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</si>
  <si>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</si>
  <si>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</si>
  <si>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</si>
  <si>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</si>
  <si>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</si>
  <si>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</si>
  <si>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</si>
  <si>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</si>
  <si>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</si>
  <si>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</si>
  <si>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</si>
  <si>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</si>
  <si>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</si>
  <si>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</si>
  <si>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</si>
  <si>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</si>
  <si>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</si>
  <si>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</si>
  <si>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</si>
  <si>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</si>
  <si>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</si>
  <si>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</si>
  <si>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</si>
  <si>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</si>
  <si>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</si>
  <si>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</si>
  <si>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</si>
  <si>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</si>
  <si>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</si>
  <si>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</si>
  <si>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</si>
  <si>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</si>
  <si>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</si>
  <si>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</si>
  <si>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</si>
  <si>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</si>
  <si>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</si>
  <si>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</si>
  <si>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</si>
  <si>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</si>
  <si>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</si>
  <si>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</si>
  <si>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</si>
  <si>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</si>
  <si>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</si>
  <si>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</si>
  <si>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</si>
  <si>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</si>
  <si>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</si>
  <si>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</si>
  <si>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</si>
  <si>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</si>
  <si>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</si>
  <si>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</si>
  <si>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</si>
  <si>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</si>
  <si>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</si>
  <si>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</si>
  <si>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</si>
  <si>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</si>
  <si>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</si>
  <si>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</si>
  <si>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</si>
  <si>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</si>
  <si>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</si>
  <si>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</si>
  <si>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</si>
  <si>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</si>
  <si>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</si>
  <si>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</si>
  <si>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</si>
  <si>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</si>
  <si>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</si>
  <si>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</si>
  <si>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</si>
  <si>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</si>
  <si>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</si>
  <si>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</si>
  <si>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</si>
  <si>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</si>
  <si>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</si>
  <si>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</si>
  <si>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</si>
  <si>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</si>
  <si>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</si>
  <si>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</si>
  <si>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</si>
  <si>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</si>
  <si>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</si>
  <si>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</si>
  <si>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</si>
  <si>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</si>
  <si>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</si>
  <si>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</si>
  <si>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</si>
  <si>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</si>
  <si>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</si>
  <si>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</si>
  <si>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</si>
  <si>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</si>
  <si>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</si>
  <si>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</si>
  <si>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</si>
  <si>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</si>
  <si>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</si>
  <si>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</si>
  <si>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</si>
  <si>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</si>
  <si>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</si>
  <si>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</si>
  <si>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</si>
  <si>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</si>
  <si>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</si>
  <si>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</si>
  <si>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</si>
  <si>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</si>
  <si>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</si>
  <si>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</si>
  <si>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</si>
  <si>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</si>
  <si>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</si>
  <si>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</si>
  <si>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</si>
  <si>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</si>
  <si>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</si>
  <si>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</si>
  <si>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</si>
  <si>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</si>
  <si>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</si>
  <si>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</si>
  <si>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</si>
  <si>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</si>
  <si>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</si>
  <si>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</si>
  <si>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</si>
  <si>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</si>
  <si>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</si>
  <si>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</si>
  <si>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</si>
  <si>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</si>
  <si>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</si>
  <si>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</si>
  <si>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</si>
  <si>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</si>
  <si>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</si>
  <si>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</si>
  <si>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</si>
  <si>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</si>
  <si>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</si>
  <si>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</si>
  <si>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</si>
  <si>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</si>
  <si>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</si>
  <si>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</si>
  <si>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</si>
  <si>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</si>
  <si>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</si>
  <si>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</si>
  <si>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</si>
  <si>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</si>
  <si>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</si>
  <si>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</si>
  <si>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</si>
  <si>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</si>
  <si>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</si>
  <si>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</si>
  <si>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</si>
  <si>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</si>
  <si>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</si>
  <si>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</si>
  <si>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</si>
  <si>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</si>
  <si>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</si>
  <si>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</si>
  <si>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</si>
  <si>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</si>
  <si>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</si>
  <si>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</si>
  <si>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</si>
  <si>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</si>
  <si>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</si>
  <si>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</si>
  <si>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</si>
  <si>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</si>
  <si>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</si>
  <si>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</si>
  <si>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</si>
  <si>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</si>
  <si>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</si>
  <si>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</si>
  <si>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</si>
  <si>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</si>
  <si>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</si>
  <si>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</si>
  <si>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</si>
  <si>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</si>
  <si>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</si>
  <si>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</si>
  <si>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</si>
  <si>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</si>
  <si>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</si>
  <si>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</si>
  <si>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</si>
  <si>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</si>
  <si>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</si>
  <si>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</si>
  <si>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</si>
  <si>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</si>
  <si>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</si>
  <si>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</si>
  <si>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</si>
  <si>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</si>
  <si>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</si>
  <si>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</si>
  <si>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</si>
  <si>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</si>
  <si>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</si>
  <si>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</si>
  <si>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</si>
  <si>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</si>
  <si>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</si>
  <si>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</si>
  <si>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</si>
  <si>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</si>
  <si>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</si>
  <si>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</si>
  <si>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</si>
  <si>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</si>
  <si>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</si>
  <si>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</si>
  <si>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</si>
  <si>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</si>
  <si>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</si>
  <si>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</si>
  <si>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</si>
  <si>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</si>
  <si>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</si>
  <si>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</si>
  <si>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</si>
  <si>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</si>
  <si>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</si>
  <si>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</si>
  <si>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</si>
  <si>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</si>
  <si>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</si>
  <si>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</si>
  <si>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</si>
  <si>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</si>
  <si>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</si>
  <si>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</si>
  <si>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</si>
  <si>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</si>
  <si>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</si>
  <si>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</si>
  <si>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</si>
  <si>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</si>
  <si>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</si>
  <si>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</si>
  <si>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</si>
  <si>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</si>
  <si>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</si>
  <si>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</si>
  <si>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</si>
  <si>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</si>
  <si>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</si>
  <si>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</si>
  <si>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</si>
  <si>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</si>
  <si>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</si>
  <si>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</si>
  <si>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</si>
  <si>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</si>
  <si>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</si>
  <si>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</si>
  <si>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</si>
  <si>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</si>
  <si>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</si>
  <si>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</si>
  <si>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</si>
  <si>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</si>
  <si>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</si>
  <si>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</si>
  <si>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</si>
  <si>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</si>
  <si>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</si>
  <si>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</si>
  <si>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</si>
  <si>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</si>
  <si>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</si>
  <si>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</si>
  <si>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</si>
  <si>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</si>
  <si>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</si>
  <si>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</si>
  <si>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</si>
  <si>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</si>
  <si>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</si>
  <si>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</si>
  <si>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</si>
  <si>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</si>
  <si>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</si>
  <si>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</si>
  <si>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</si>
  <si>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</si>
  <si>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</si>
  <si>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</si>
  <si>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</si>
  <si>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</si>
  <si>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</si>
  <si>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</si>
  <si>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</si>
  <si>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</si>
  <si>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</si>
  <si>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</si>
  <si>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</si>
  <si>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</si>
  <si>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</si>
  <si>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</si>
  <si>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</si>
  <si>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</si>
  <si>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</si>
  <si>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</si>
  <si>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</si>
  <si>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</si>
  <si>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</si>
  <si>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</si>
  <si>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</si>
  <si>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</si>
  <si>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</si>
  <si>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</si>
  <si>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</si>
  <si>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</si>
  <si>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</si>
  <si>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</si>
  <si>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</si>
  <si>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</si>
  <si>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</si>
  <si>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</si>
  <si>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</si>
  <si>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</si>
  <si>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</si>
  <si>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</si>
  <si>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</si>
  <si>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</si>
  <si>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</si>
  <si>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</si>
  <si>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</si>
  <si>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</si>
  <si>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</si>
  <si>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</si>
  <si>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</si>
  <si>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</si>
  <si>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</si>
  <si>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</si>
  <si>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</si>
  <si>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</si>
  <si>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</si>
  <si>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</si>
  <si>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</si>
  <si>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</si>
  <si>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</si>
  <si>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</si>
  <si>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</si>
  <si>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</si>
  <si>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</si>
  <si>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</si>
  <si>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</si>
  <si>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</si>
  <si>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</si>
  <si>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</si>
  <si>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</si>
  <si>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</si>
  <si>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</si>
  <si>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</si>
  <si>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</si>
  <si>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</si>
  <si>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</si>
  <si>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</si>
  <si>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</si>
  <si>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</si>
  <si>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</si>
  <si>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</si>
  <si>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</si>
  <si>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</si>
  <si>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</si>
  <si>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</si>
  <si>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</si>
  <si>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</si>
  <si>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</si>
  <si>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</si>
  <si>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</si>
  <si>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</si>
  <si>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</si>
  <si>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</si>
  <si>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</si>
  <si>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</si>
  <si>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</si>
  <si>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</si>
  <si>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</si>
  <si>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</si>
  <si>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</si>
  <si>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</si>
  <si>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</si>
  <si>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</si>
  <si>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</si>
  <si>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</si>
  <si>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</si>
  <si>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</si>
  <si>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</si>
  <si>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</si>
  <si>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</si>
  <si>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</si>
  <si>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</si>
  <si>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</si>
  <si>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</si>
  <si>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</si>
  <si>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</si>
  <si>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</si>
  <si>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</si>
  <si>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</si>
  <si>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</si>
  <si>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</si>
  <si>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</si>
  <si>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</si>
  <si>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</si>
  <si>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</si>
  <si>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</si>
  <si>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</si>
  <si>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</si>
  <si>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</si>
  <si>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</si>
  <si>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</si>
  <si>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</si>
  <si>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</si>
  <si>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</si>
  <si>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</si>
  <si>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</si>
  <si>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</si>
  <si>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</si>
  <si>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</si>
  <si>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</si>
  <si>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</si>
  <si>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</si>
  <si>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</si>
  <si>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</si>
  <si>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</si>
  <si>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</si>
  <si>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</si>
  <si>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</si>
  <si>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</si>
  <si>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</si>
  <si>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</si>
  <si>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</si>
  <si>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</si>
  <si>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</si>
  <si>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</si>
  <si>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</si>
  <si>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</si>
  <si>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</si>
  <si>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</si>
  <si>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</si>
  <si>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</si>
  <si>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</si>
  <si>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</si>
  <si>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</si>
  <si>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</si>
  <si>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</si>
  <si>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</si>
  <si>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</si>
  <si>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</si>
  <si>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</si>
  <si>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</si>
  <si>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</si>
  <si>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</si>
  <si>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</si>
  <si>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</si>
  <si>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</si>
  <si>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</si>
  <si>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</si>
  <si>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</si>
  <si>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</si>
  <si>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</si>
  <si>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</si>
  <si>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</si>
  <si>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</si>
  <si>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</si>
  <si>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</si>
  <si>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</si>
  <si>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</si>
  <si>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</si>
  <si>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</si>
  <si>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</si>
  <si>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</si>
  <si>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</si>
  <si>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</si>
  <si>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</si>
  <si>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</si>
  <si>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</si>
  <si>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</si>
  <si>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</si>
  <si>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</si>
  <si>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</si>
  <si>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</si>
  <si>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</si>
  <si>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</si>
  <si>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</si>
  <si>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</si>
  <si>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</si>
  <si>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</si>
  <si>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</si>
  <si>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</si>
  <si>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</si>
  <si>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</si>
  <si>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</si>
  <si>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</si>
  <si>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</si>
  <si>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</si>
  <si>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</si>
  <si>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</si>
  <si>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</si>
  <si>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</si>
  <si>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</si>
  <si>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</si>
  <si>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</si>
  <si>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</si>
  <si>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</si>
  <si>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</si>
  <si>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</si>
  <si>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</si>
  <si>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</si>
  <si>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</si>
  <si>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</si>
  <si>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</si>
  <si>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</si>
  <si>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</si>
  <si>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</si>
  <si>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</si>
  <si>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</si>
  <si>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</si>
  <si>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</si>
  <si>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</si>
  <si>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</si>
  <si>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</si>
  <si>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</si>
  <si>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</si>
  <si>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</si>
  <si>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</si>
  <si>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</si>
  <si>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</si>
  <si>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</si>
  <si>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</si>
  <si>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</si>
  <si>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</si>
  <si>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</si>
  <si>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</si>
  <si>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</si>
  <si>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</si>
  <si>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</si>
  <si>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</si>
  <si>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</si>
  <si>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</si>
  <si>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</si>
  <si>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</si>
  <si>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</si>
  <si>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</si>
  <si>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</si>
  <si>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</si>
  <si>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</si>
  <si>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</si>
  <si>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</si>
  <si>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</si>
  <si>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</si>
  <si>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</si>
  <si>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</si>
  <si>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</si>
  <si>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</si>
  <si>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</si>
  <si>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</si>
  <si>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</si>
  <si>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</si>
  <si>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</si>
  <si>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</si>
  <si>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</si>
  <si>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</si>
  <si>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</si>
  <si>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</si>
  <si>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</si>
  <si>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</si>
  <si>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</si>
  <si>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</si>
  <si>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</si>
  <si>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</si>
  <si>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</si>
  <si>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</si>
  <si>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</si>
  <si>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</si>
  <si>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</si>
  <si>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</si>
  <si>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</si>
  <si>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</si>
  <si>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</si>
  <si>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</si>
  <si>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</si>
  <si>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</si>
  <si>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</si>
  <si>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</si>
  <si>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</si>
  <si>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</si>
  <si>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</si>
  <si>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</si>
  <si>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</si>
  <si>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</si>
  <si>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</si>
  <si>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</si>
  <si>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</si>
  <si>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</si>
  <si>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</si>
  <si>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</si>
  <si>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</si>
  <si>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</si>
  <si>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</si>
  <si>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</si>
  <si>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</si>
  <si>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</si>
  <si>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</si>
  <si>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</si>
  <si>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</si>
  <si>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</si>
  <si>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</si>
  <si>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</si>
  <si>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</si>
  <si>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</si>
  <si>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</si>
  <si>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</si>
  <si>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</si>
  <si>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</si>
  <si>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</si>
  <si>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</si>
  <si>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</si>
  <si>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</si>
  <si>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</si>
  <si>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</si>
  <si>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</si>
  <si>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</si>
  <si>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</si>
  <si>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</si>
  <si>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</si>
  <si>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</si>
  <si>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</si>
  <si>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</si>
  <si>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</si>
  <si>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</si>
  <si>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</si>
  <si>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</si>
  <si>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</si>
  <si>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</si>
  <si>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</si>
  <si>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</si>
  <si>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</si>
  <si>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</si>
  <si>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</si>
  <si>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</si>
  <si>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</si>
  <si>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</si>
  <si>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</si>
  <si>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</si>
  <si>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</si>
  <si>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</si>
  <si>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</si>
  <si>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</si>
  <si>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</si>
  <si>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</si>
  <si>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</si>
  <si>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</si>
  <si>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</si>
  <si>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</si>
  <si>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</si>
  <si>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</si>
  <si>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</si>
  <si>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</si>
  <si>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</si>
  <si>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</si>
  <si>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</si>
  <si>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</si>
  <si>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</si>
  <si>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</si>
  <si>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</si>
  <si>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</si>
  <si>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</si>
  <si>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</si>
  <si>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</si>
  <si>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</si>
  <si>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</si>
  <si>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</si>
  <si>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</si>
  <si>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</si>
  <si>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</si>
  <si>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</si>
  <si>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</si>
  <si>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</si>
  <si>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</si>
  <si>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</si>
  <si>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</si>
  <si>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</si>
  <si>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</si>
  <si>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</si>
  <si>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</si>
  <si>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</si>
  <si>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</si>
  <si>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</si>
  <si>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</si>
  <si>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</si>
  <si>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</si>
  <si>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</si>
  <si>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</si>
  <si>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</si>
  <si>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</si>
  <si>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</si>
  <si>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</si>
  <si>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</si>
  <si>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</si>
  <si>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</si>
  <si>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</si>
  <si>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</si>
  <si>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</si>
  <si>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</si>
  <si>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</si>
  <si>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</si>
  <si>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</si>
  <si>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</si>
  <si>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</si>
  <si>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</si>
  <si>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</si>
  <si>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</si>
  <si>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</si>
  <si>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</si>
  <si>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</si>
  <si>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</si>
  <si>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</si>
  <si>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</si>
  <si>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</si>
  <si>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</si>
  <si>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</si>
  <si>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</si>
  <si>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</si>
  <si>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</si>
  <si>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</si>
  <si>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</si>
  <si>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</si>
  <si>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</si>
  <si>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</si>
  <si>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</si>
  <si>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</si>
  <si>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</si>
  <si>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</si>
  <si>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</si>
  <si>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</si>
  <si>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</si>
  <si>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</si>
  <si>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</si>
  <si>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</si>
  <si>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</si>
  <si>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</si>
  <si>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</si>
  <si>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</si>
  <si>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</si>
  <si>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</si>
  <si>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</si>
  <si>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</si>
  <si>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</si>
  <si>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</si>
  <si>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</si>
  <si>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</si>
  <si>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</si>
  <si>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</si>
  <si>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</si>
  <si>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</si>
  <si>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</si>
  <si>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</si>
  <si>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</si>
  <si>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</si>
  <si>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</si>
  <si>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</si>
  <si>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</si>
  <si>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</si>
  <si>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</si>
  <si>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</si>
  <si>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</si>
  <si>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</si>
  <si>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</si>
  <si>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</si>
  <si>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</si>
  <si>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</si>
  <si>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</si>
  <si>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</si>
  <si>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</si>
  <si>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</si>
  <si>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</si>
  <si>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</si>
  <si>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</si>
  <si>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</si>
  <si>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</si>
  <si>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</si>
  <si>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</si>
  <si>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</si>
  <si>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</si>
  <si>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</si>
  <si>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</si>
  <si>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</si>
  <si>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</si>
  <si>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</si>
  <si>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</si>
  <si>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</si>
  <si>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</si>
  <si>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</si>
  <si>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</si>
  <si>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</si>
  <si>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</si>
  <si>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</si>
  <si>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</si>
  <si>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</si>
  <si>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</si>
  <si>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</si>
  <si>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</si>
  <si>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</si>
  <si>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</si>
  <si>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</si>
  <si>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</si>
  <si>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</si>
  <si>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</si>
  <si>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</si>
  <si>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</si>
  <si>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</si>
  <si>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</si>
  <si>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</si>
  <si>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</si>
  <si>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</si>
  <si>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</si>
  <si>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</si>
  <si>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</si>
  <si>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</si>
  <si>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</si>
  <si>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</si>
  <si>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</si>
  <si>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</si>
  <si>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</si>
  <si>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</si>
  <si>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</si>
  <si>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</si>
  <si>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</si>
  <si>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</si>
  <si>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</si>
  <si>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</si>
  <si>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</si>
  <si>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</si>
  <si>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</si>
  <si>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</si>
  <si>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</si>
  <si>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</si>
  <si>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</si>
  <si>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</si>
  <si>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</si>
  <si>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</si>
  <si>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</si>
  <si>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</si>
  <si>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</si>
  <si>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</si>
  <si>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</si>
  <si>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</si>
  <si>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</si>
  <si>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</si>
  <si>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</si>
  <si>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</si>
  <si>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</si>
  <si>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</si>
  <si>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</si>
  <si>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</si>
  <si>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</si>
  <si>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</si>
  <si>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</si>
  <si>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</si>
  <si>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</si>
  <si>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</si>
  <si>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</si>
  <si>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</si>
  <si>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</si>
  <si>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</si>
  <si>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</si>
  <si>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</si>
  <si>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</si>
  <si>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</si>
  <si>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</si>
  <si>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</si>
  <si>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</si>
  <si>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</si>
  <si>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</si>
  <si>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</si>
  <si>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</si>
  <si>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</si>
  <si>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</si>
  <si>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</si>
  <si>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</si>
  <si>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</si>
  <si>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</si>
  <si>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</si>
  <si>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</si>
  <si>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</si>
  <si>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</si>
  <si>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</si>
  <si>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</si>
  <si>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</si>
  <si>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</si>
  <si>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</si>
  <si>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</si>
  <si>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</si>
  <si>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</si>
  <si>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</si>
  <si>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</si>
  <si>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</si>
  <si>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</si>
  <si>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</si>
  <si>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</si>
  <si>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</si>
  <si>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</si>
  <si>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</si>
  <si>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</si>
  <si>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</si>
  <si>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</si>
  <si>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</si>
  <si>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</si>
  <si>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</si>
  <si>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</si>
  <si>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</si>
  <si>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</si>
  <si>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</si>
  <si>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</si>
  <si>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</si>
  <si>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</si>
  <si>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</si>
  <si>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</si>
  <si>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</si>
  <si>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</si>
  <si>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</si>
  <si>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</si>
  <si>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</si>
  <si>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</si>
  <si>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</si>
  <si>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</si>
  <si>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</si>
  <si>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</si>
  <si>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</si>
  <si>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</si>
  <si>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</si>
  <si>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</si>
  <si>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</si>
  <si>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</si>
  <si>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</si>
  <si>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</si>
  <si>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</si>
  <si>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</si>
  <si>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</si>
  <si>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</si>
  <si>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</si>
  <si>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</si>
  <si>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</si>
  <si>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</si>
  <si>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</si>
  <si>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</si>
  <si>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</si>
  <si>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</si>
  <si>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</si>
  <si>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</si>
  <si>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</si>
  <si>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</si>
  <si>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</si>
  <si>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</si>
  <si>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</si>
  <si>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</si>
  <si>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</si>
  <si>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</si>
  <si>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</si>
  <si>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</si>
  <si>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</si>
  <si>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</si>
  <si>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</si>
  <si>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</si>
  <si>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</si>
  <si>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</si>
  <si>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</si>
  <si>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</si>
  <si>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</si>
  <si>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</si>
  <si>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</si>
  <si>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</si>
  <si>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</si>
  <si>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</si>
  <si>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</si>
  <si>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</si>
  <si>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</si>
  <si>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</si>
  <si>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</si>
  <si>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</si>
  <si>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</si>
  <si>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</si>
  <si>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</si>
  <si>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</si>
  <si>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</si>
  <si>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</si>
  <si>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</si>
  <si>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</si>
  <si>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</si>
  <si>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</si>
  <si>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</si>
  <si>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</si>
  <si>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</si>
  <si>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</si>
  <si>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</si>
  <si>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</si>
  <si>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</si>
  <si>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</si>
  <si>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</si>
  <si>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</si>
  <si>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</si>
  <si>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</si>
  <si>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</si>
  <si>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</si>
  <si>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</si>
  <si>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</si>
  <si>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</si>
  <si>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</si>
  <si>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</si>
  <si>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</si>
  <si>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</si>
  <si>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</si>
  <si>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</si>
  <si>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</si>
  <si>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</si>
  <si>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</si>
  <si>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</si>
  <si>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</si>
  <si>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</si>
  <si>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</si>
  <si>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</si>
  <si>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</si>
  <si>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</si>
  <si>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</si>
  <si>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</si>
  <si>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</si>
  <si>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</si>
  <si>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</si>
  <si>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</si>
  <si>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</si>
  <si>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</si>
  <si>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</si>
  <si>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</si>
  <si>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</si>
  <si>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</si>
  <si>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</si>
  <si>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</si>
  <si>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</si>
  <si>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</si>
  <si>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</si>
  <si>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</si>
  <si>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</si>
  <si>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</si>
  <si>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</si>
  <si>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</si>
  <si>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</si>
  <si>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</si>
  <si>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</si>
  <si>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</si>
  <si>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</si>
  <si>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</si>
  <si>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</si>
  <si>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</si>
  <si>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</si>
  <si>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</si>
  <si>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</si>
  <si>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</si>
  <si>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</si>
  <si>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</si>
  <si>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</si>
  <si>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</si>
  <si>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</si>
  <si>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</si>
  <si>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</si>
  <si>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</si>
  <si>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</si>
  <si>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</si>
  <si>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</si>
  <si>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</si>
  <si>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</si>
  <si>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</si>
  <si>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</si>
  <si>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</si>
  <si>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</si>
  <si>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</si>
  <si>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</si>
  <si>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</si>
  <si>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</si>
  <si>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</si>
  <si>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</si>
  <si>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</si>
  <si>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</si>
  <si>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</si>
  <si>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</si>
  <si>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</si>
  <si>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</si>
  <si>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</si>
  <si>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</si>
  <si>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</si>
  <si>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</si>
  <si>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</si>
  <si>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</si>
  <si>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</si>
  <si>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</si>
  <si>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</si>
  <si>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</si>
  <si>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</si>
  <si>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</si>
  <si>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</si>
  <si>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</si>
  <si>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</si>
  <si>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</si>
  <si>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</si>
  <si>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</si>
  <si>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</si>
  <si>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</si>
  <si>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</si>
  <si>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</si>
  <si>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</si>
  <si>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</si>
  <si>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</si>
  <si>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</si>
  <si>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</si>
  <si>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</si>
  <si>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</si>
  <si>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</si>
  <si>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</si>
  <si>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</si>
  <si>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</si>
  <si>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</si>
  <si>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</si>
  <si>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</si>
  <si>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</si>
  <si>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</si>
  <si>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</si>
  <si>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</si>
  <si>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</si>
  <si>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</si>
  <si>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</si>
  <si>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</si>
  <si>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</si>
  <si>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</si>
  <si>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</si>
  <si>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</si>
  <si>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</si>
  <si>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</si>
  <si>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</si>
  <si>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</si>
  <si>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</si>
  <si>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</si>
  <si>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</si>
  <si>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</si>
  <si>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</si>
  <si>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</si>
  <si>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</si>
  <si>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</si>
  <si>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</si>
  <si>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</si>
  <si>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</si>
  <si>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</si>
  <si>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</si>
  <si>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</si>
  <si>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</si>
  <si>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</si>
  <si>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</si>
  <si>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</si>
  <si>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</si>
  <si>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</si>
  <si>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</si>
  <si>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</si>
  <si>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</si>
  <si>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</si>
  <si>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</si>
  <si>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</si>
  <si>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</si>
  <si>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</si>
  <si>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</si>
  <si>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</si>
  <si>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</si>
  <si>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</si>
  <si>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</si>
  <si>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</si>
  <si>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</si>
  <si>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</si>
  <si>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</si>
  <si>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</si>
  <si>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</si>
  <si>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</si>
  <si>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</si>
  <si>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</si>
  <si>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</si>
  <si>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</si>
  <si>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</si>
  <si>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</si>
  <si>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</si>
  <si>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</si>
  <si>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</si>
  <si>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</si>
  <si>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</si>
  <si>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</si>
  <si>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</si>
  <si>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</si>
  <si>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</si>
  <si>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</si>
  <si>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</si>
  <si>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</si>
  <si>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</si>
  <si>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</si>
  <si>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</si>
  <si>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</si>
  <si>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</si>
  <si>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</si>
  <si>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</si>
  <si>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</si>
  <si>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</si>
  <si>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</si>
  <si>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</si>
  <si>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</si>
  <si>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</si>
  <si>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</si>
  <si>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</si>
  <si>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</si>
  <si>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</si>
  <si>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</si>
  <si>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</si>
  <si>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</si>
  <si>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</si>
  <si>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</si>
  <si>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</si>
  <si>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</si>
  <si>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</si>
  <si>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</si>
  <si>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</si>
  <si>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</si>
  <si>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</si>
  <si>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</si>
  <si>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</si>
  <si>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</si>
  <si>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</si>
  <si>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</si>
  <si>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</si>
  <si>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</si>
  <si>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</si>
  <si>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</si>
  <si>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</si>
  <si>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</si>
  <si>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</si>
  <si>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</si>
  <si>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</si>
  <si>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</si>
  <si>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</si>
  <si>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</si>
  <si>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</si>
  <si>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</si>
  <si>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</si>
  <si>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</si>
  <si>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</si>
  <si>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</si>
  <si>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</si>
  <si>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</si>
  <si>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</si>
  <si>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</si>
  <si>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</si>
  <si>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</si>
  <si>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</si>
  <si>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</si>
  <si>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</si>
  <si>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</si>
  <si>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</si>
  <si>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</si>
  <si>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</si>
  <si>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</si>
  <si>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</si>
  <si>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</si>
  <si>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</si>
  <si>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</si>
  <si>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</si>
  <si>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</si>
  <si>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</si>
  <si>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</si>
  <si>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</si>
  <si>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</si>
  <si>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</si>
  <si>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</si>
  <si>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</si>
  <si>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</si>
  <si>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</si>
  <si>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</si>
  <si>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</si>
  <si>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</si>
  <si>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</si>
  <si>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</si>
  <si>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</si>
  <si>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</si>
  <si>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</si>
  <si>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</si>
  <si>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</si>
  <si>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</si>
  <si>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</si>
  <si>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</si>
  <si>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</si>
  <si>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</si>
  <si>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</si>
  <si>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</si>
  <si>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</si>
  <si>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</si>
  <si>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</si>
  <si>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</si>
  <si>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</si>
  <si>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</si>
  <si>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</si>
  <si>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</si>
  <si>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</si>
  <si>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</si>
  <si>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</si>
  <si>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</si>
  <si>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</si>
  <si>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</si>
  <si>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</si>
  <si>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</si>
  <si>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</si>
  <si>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</si>
  <si>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</si>
  <si>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</si>
  <si>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</si>
  <si>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</si>
  <si>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</si>
  <si>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</si>
  <si>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</si>
  <si>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</si>
  <si>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</si>
  <si>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</si>
  <si>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</si>
  <si>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</si>
  <si>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</si>
  <si>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</si>
  <si>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</si>
  <si>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</si>
  <si>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</si>
  <si>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</si>
  <si>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</si>
  <si>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</si>
  <si>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</si>
  <si>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</si>
  <si>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</si>
  <si>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</si>
  <si>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</si>
  <si>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</si>
  <si>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</si>
  <si>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</si>
  <si>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</si>
  <si>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</si>
  <si>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</si>
  <si>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</si>
  <si>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</si>
  <si>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</si>
  <si>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</si>
  <si>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</si>
  <si>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</si>
  <si>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</si>
  <si>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</si>
  <si>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</si>
  <si>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</si>
  <si>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</si>
  <si>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</si>
  <si>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</si>
  <si>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</si>
  <si>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</si>
  <si>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</si>
  <si>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</si>
  <si>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</si>
  <si>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</si>
  <si>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</si>
  <si>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</si>
  <si>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</si>
  <si>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</si>
  <si>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</si>
  <si>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</si>
  <si>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</si>
  <si>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</si>
  <si>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</si>
  <si>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</si>
  <si>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</si>
  <si>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</si>
  <si>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</si>
  <si>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</si>
  <si>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</si>
  <si>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</si>
  <si>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</si>
  <si>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</si>
  <si>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</si>
  <si>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</si>
  <si>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</si>
  <si>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</si>
  <si>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</si>
  <si>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</si>
  <si>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</si>
  <si>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</si>
  <si>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</si>
  <si>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</si>
  <si>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</si>
  <si>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</si>
  <si>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</si>
  <si>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</si>
  <si>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</si>
  <si>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</si>
  <si>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</si>
  <si>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</si>
  <si>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</si>
  <si>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</si>
  <si>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</si>
  <si>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</si>
  <si>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</si>
  <si>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</si>
  <si>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</si>
  <si>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</si>
  <si>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</si>
  <si>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</si>
  <si>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</si>
  <si>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</si>
  <si>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</si>
  <si>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</si>
  <si>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</si>
  <si>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</si>
  <si>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</si>
  <si>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</si>
  <si>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</si>
  <si>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</si>
  <si>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</si>
  <si>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</si>
  <si>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</si>
  <si>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</si>
  <si>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</si>
  <si>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</si>
  <si>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</si>
  <si>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</si>
  <si>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</si>
  <si>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</si>
  <si>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</si>
  <si>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</si>
  <si>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</si>
  <si>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</si>
  <si>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</si>
  <si>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</si>
  <si>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</si>
  <si>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</si>
  <si>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</si>
  <si>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</si>
  <si>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</si>
  <si>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</si>
  <si>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</si>
  <si>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</si>
  <si>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</si>
  <si>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</si>
  <si>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</si>
  <si>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</si>
  <si>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</si>
  <si>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</si>
  <si>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</si>
  <si>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</si>
  <si>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</si>
  <si>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</si>
  <si>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</si>
  <si>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</si>
  <si>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</si>
  <si>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</si>
  <si>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</si>
  <si>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</si>
  <si>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</si>
  <si>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</si>
  <si>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</si>
  <si>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</si>
  <si>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</si>
  <si>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</si>
  <si>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</si>
  <si>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</si>
  <si>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</si>
  <si>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</si>
  <si>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</si>
  <si>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</si>
  <si>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</si>
  <si>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</si>
  <si>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</si>
  <si>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</si>
  <si>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</si>
  <si>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</si>
  <si>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</si>
  <si>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</si>
  <si>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</si>
  <si>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</si>
  <si>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</si>
  <si>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</si>
  <si>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</si>
  <si>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</si>
  <si>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</si>
  <si>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</si>
  <si>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</si>
  <si>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</si>
  <si>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</si>
  <si>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</si>
  <si>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</si>
  <si>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</si>
  <si>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</si>
  <si>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</si>
  <si>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</si>
  <si>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</si>
  <si>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</si>
  <si>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</si>
  <si>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</si>
  <si>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</si>
  <si>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</si>
  <si>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</si>
  <si>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</si>
  <si>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</si>
  <si>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</si>
  <si>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</si>
  <si>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</si>
  <si>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</si>
  <si>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</si>
  <si>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</si>
  <si>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</si>
  <si>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</si>
  <si>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</si>
  <si>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</si>
  <si>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</si>
  <si>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</si>
  <si>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</si>
  <si>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</si>
  <si>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</si>
  <si>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</si>
  <si>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</si>
  <si>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</si>
  <si>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</si>
  <si>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</si>
  <si>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</si>
  <si>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</si>
  <si>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</si>
  <si>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</si>
  <si>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</si>
  <si>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</si>
  <si>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</si>
  <si>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</si>
  <si>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</si>
  <si>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</si>
  <si>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</si>
  <si>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</si>
  <si>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</si>
  <si>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</si>
  <si>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</si>
  <si>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</si>
  <si>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</si>
  <si>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</si>
  <si>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</si>
  <si>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</si>
  <si>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</si>
  <si>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</si>
  <si>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</si>
  <si>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</si>
  <si>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</si>
  <si>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</si>
  <si>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</si>
  <si>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</si>
  <si>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</si>
  <si>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</si>
  <si>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</si>
  <si>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</si>
  <si>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</si>
  <si>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</si>
  <si>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</si>
  <si>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</si>
  <si>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</si>
  <si>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</si>
  <si>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</si>
  <si>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</si>
  <si>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</si>
  <si>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</si>
  <si>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</si>
  <si>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</si>
  <si>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</si>
  <si>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</si>
  <si>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</si>
  <si>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</si>
  <si>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</si>
  <si>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</si>
  <si>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</si>
  <si>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</si>
  <si>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</si>
  <si>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</si>
  <si>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</si>
  <si>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</si>
  <si>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</si>
  <si>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</si>
  <si>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</si>
  <si>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</si>
  <si>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</si>
  <si>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</si>
  <si>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</si>
  <si>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</si>
  <si>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</si>
  <si>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</si>
  <si>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</si>
  <si>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</si>
  <si>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</si>
  <si>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</si>
  <si>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</si>
  <si>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</si>
  <si>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</si>
  <si>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</si>
  <si>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</si>
  <si>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</si>
  <si>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</si>
  <si>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</si>
  <si>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</si>
  <si>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</si>
  <si>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</si>
  <si>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</si>
  <si>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</si>
  <si>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</si>
  <si>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</si>
  <si>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</si>
  <si>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</si>
  <si>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</si>
  <si>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</si>
  <si>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</si>
  <si>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</si>
  <si>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</si>
  <si>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</si>
  <si>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</si>
  <si>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</si>
  <si>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</si>
  <si>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</si>
  <si>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</si>
  <si>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</si>
  <si>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</si>
  <si>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</si>
  <si>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</si>
  <si>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</si>
  <si>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</si>
  <si>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</si>
  <si>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</si>
  <si>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</si>
  <si>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</si>
  <si>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</si>
  <si>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</si>
  <si>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</si>
  <si>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</si>
  <si>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</si>
  <si>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</si>
  <si>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</si>
  <si>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</si>
  <si>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</si>
  <si>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</si>
  <si>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</si>
  <si>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</si>
  <si>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</si>
  <si>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</si>
  <si>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</si>
  <si>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</si>
  <si>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</si>
  <si>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</si>
  <si>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</si>
  <si>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</si>
  <si>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</si>
  <si>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</si>
  <si>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</si>
  <si>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</si>
  <si>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</si>
  <si>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</si>
  <si>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</si>
  <si>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</si>
  <si>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</si>
  <si>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</si>
  <si>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</si>
  <si>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</si>
  <si>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</si>
  <si>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</si>
  <si>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</si>
  <si>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</si>
  <si>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</si>
  <si>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</si>
  <si>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</si>
  <si>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</si>
  <si>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</si>
  <si>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</si>
  <si>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</si>
  <si>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</si>
  <si>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</si>
  <si>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</si>
  <si>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</si>
  <si>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</si>
  <si>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</si>
  <si>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</si>
  <si>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</si>
  <si>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</si>
  <si>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</si>
  <si>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</si>
  <si>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</si>
  <si>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</si>
  <si>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</si>
  <si>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</si>
  <si>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</si>
  <si>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</si>
  <si>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</si>
  <si>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</si>
  <si>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</si>
  <si>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</si>
  <si>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</si>
  <si>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</si>
  <si>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</si>
  <si>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</si>
  <si>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</si>
  <si>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</si>
  <si>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</si>
  <si>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</si>
  <si>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</si>
  <si>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</si>
  <si>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</si>
  <si>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</si>
  <si>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</si>
  <si>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</si>
  <si>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</si>
  <si>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</si>
  <si>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</si>
  <si>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</si>
  <si>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</si>
  <si>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</si>
  <si>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</si>
  <si>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</si>
  <si>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</si>
  <si>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</si>
  <si>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</si>
  <si>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</si>
  <si>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</si>
  <si>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</si>
  <si>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</si>
  <si>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</si>
  <si>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</si>
  <si>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</si>
  <si>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</si>
  <si>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</si>
  <si>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</si>
  <si>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</si>
  <si>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</si>
  <si>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</si>
  <si>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</si>
  <si>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</si>
  <si>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</si>
  <si>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</si>
  <si>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</si>
  <si>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</si>
  <si>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</si>
  <si>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</si>
  <si>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</si>
  <si>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</si>
  <si>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</si>
  <si>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</si>
  <si>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</si>
  <si>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</si>
  <si>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</si>
  <si>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</si>
  <si>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</si>
  <si>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</si>
  <si>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</si>
  <si>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</si>
  <si>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</si>
  <si>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</si>
  <si>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</si>
  <si>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</si>
  <si>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</si>
  <si>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</si>
  <si>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</si>
  <si>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</si>
  <si>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</si>
  <si>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</si>
  <si>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</si>
  <si>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</si>
  <si>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</si>
  <si>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</si>
  <si>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</si>
  <si>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</si>
  <si>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</si>
  <si>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</si>
  <si>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</si>
  <si>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</si>
  <si>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</si>
  <si>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</si>
  <si>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</si>
  <si>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</si>
  <si>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</si>
  <si>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</si>
  <si>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</si>
  <si>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</si>
  <si>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</si>
  <si>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</si>
  <si>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</si>
  <si>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</si>
  <si>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</si>
  <si>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</si>
  <si>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</si>
  <si>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</si>
  <si>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</si>
  <si>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</si>
  <si>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</si>
  <si>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</si>
  <si>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</si>
  <si>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</si>
  <si>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</si>
  <si>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</si>
  <si>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</si>
  <si>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</si>
  <si>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</si>
  <si>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</si>
  <si>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</si>
  <si>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</si>
  <si>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</si>
  <si>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</si>
  <si>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</si>
  <si>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</si>
  <si>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</si>
  <si>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</si>
  <si>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</si>
  <si>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</si>
  <si>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</si>
  <si>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</si>
  <si>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</si>
  <si>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</si>
  <si>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</si>
  <si>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</si>
  <si>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</si>
  <si>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</si>
  <si>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</si>
  <si>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</si>
  <si>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</si>
  <si>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</si>
  <si>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</si>
  <si>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</si>
  <si>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</si>
  <si>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</si>
  <si>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</si>
  <si>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</si>
  <si>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</si>
  <si>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</si>
  <si>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</si>
  <si>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</si>
  <si>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</si>
  <si>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</si>
  <si>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</si>
  <si>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</si>
  <si>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</si>
  <si>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</si>
  <si>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</si>
  <si>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</si>
  <si>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</si>
  <si>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</si>
  <si>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</si>
  <si>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</si>
  <si>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</si>
  <si>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</si>
  <si>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</si>
  <si>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</si>
  <si>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</si>
  <si>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</si>
  <si>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</si>
  <si>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</si>
  <si>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</si>
  <si>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</si>
  <si>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</si>
  <si>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</si>
  <si>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</si>
  <si>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</si>
  <si>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</si>
  <si>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</si>
  <si>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</si>
  <si>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</si>
  <si>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</si>
  <si>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</si>
  <si>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</si>
  <si>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</si>
  <si>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</si>
  <si>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</si>
  <si>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</si>
  <si>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</si>
  <si>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</si>
  <si>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</si>
  <si>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</si>
  <si>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</si>
  <si>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</si>
  <si>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</si>
  <si>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</si>
  <si>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</si>
  <si>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</si>
  <si>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</si>
  <si>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</si>
  <si>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</si>
  <si>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</si>
  <si>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</si>
  <si>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</si>
  <si>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</si>
  <si>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</si>
  <si>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</si>
  <si>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</si>
  <si>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</si>
  <si>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</si>
  <si>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</si>
  <si>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</si>
  <si>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</si>
  <si>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</si>
  <si>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</si>
  <si>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</si>
  <si>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</si>
  <si>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</si>
  <si>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</si>
  <si>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</si>
  <si>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</si>
  <si>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</si>
  <si>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</si>
  <si>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</si>
  <si>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</si>
  <si>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</si>
  <si>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</si>
  <si>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</si>
  <si>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</si>
  <si>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</si>
  <si>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</si>
  <si>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</si>
  <si>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</si>
  <si>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</si>
  <si>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</si>
  <si>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</si>
  <si>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</si>
  <si>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</si>
  <si>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</si>
  <si>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</si>
  <si>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</si>
  <si>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</si>
  <si>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</si>
  <si>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</si>
  <si>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</si>
  <si>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</si>
  <si>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</si>
  <si>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</si>
  <si>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</si>
  <si>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</si>
  <si>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</si>
  <si>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</si>
  <si>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</si>
  <si>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</si>
  <si>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</si>
  <si>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</si>
  <si>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</si>
  <si>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</si>
  <si>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</si>
  <si>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</si>
  <si>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</si>
  <si>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</si>
  <si>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</si>
  <si>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</si>
  <si>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</si>
  <si>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</si>
  <si>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</si>
  <si>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</si>
  <si>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</si>
  <si>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</si>
  <si>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</si>
  <si>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</si>
  <si>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</si>
  <si>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</si>
  <si>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</si>
  <si>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</si>
  <si>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</si>
  <si>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</si>
  <si>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</si>
  <si>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</si>
  <si>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</si>
  <si>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</si>
  <si>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</si>
  <si>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</si>
  <si>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</si>
  <si>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</si>
  <si>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</si>
  <si>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</si>
  <si>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</si>
  <si>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</si>
  <si>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</si>
  <si>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</si>
  <si>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</si>
  <si>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</si>
  <si>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</si>
  <si>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</si>
  <si>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</si>
  <si>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</si>
  <si>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</si>
  <si>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</si>
  <si>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</si>
  <si>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</si>
  <si>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</si>
  <si>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</si>
  <si>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</si>
  <si>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</si>
  <si>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</si>
  <si>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</si>
  <si>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</si>
  <si>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</si>
  <si>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</si>
  <si>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</si>
  <si>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</si>
  <si>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</si>
  <si>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</si>
  <si>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</si>
  <si>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</si>
  <si>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</si>
  <si>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</si>
  <si>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</si>
  <si>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</si>
  <si>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</si>
  <si>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</si>
  <si>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</si>
  <si>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</si>
  <si>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</si>
  <si>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</si>
  <si>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</si>
  <si>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</si>
  <si>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</si>
  <si>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</si>
  <si>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</si>
  <si>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</si>
  <si>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</si>
  <si>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</si>
  <si>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</si>
  <si>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</si>
  <si>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</si>
  <si>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</si>
  <si>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</si>
  <si>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</si>
  <si>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</si>
  <si>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</si>
  <si>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</si>
  <si>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</si>
  <si>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</si>
  <si>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</si>
  <si>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</si>
  <si>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</si>
  <si>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</si>
  <si>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</si>
  <si>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</si>
  <si>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</si>
  <si>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</si>
  <si>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</si>
  <si>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</si>
  <si>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</si>
  <si>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</si>
  <si>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</si>
  <si>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</si>
  <si>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</si>
  <si>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</si>
  <si>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</si>
  <si>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</si>
  <si>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</si>
  <si>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</si>
  <si>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</si>
  <si>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</si>
  <si>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</si>
  <si>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</si>
  <si>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</si>
  <si>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</si>
  <si>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</si>
  <si>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</si>
  <si>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</si>
  <si>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</si>
  <si>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</si>
  <si>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</si>
  <si>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</si>
  <si>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</si>
  <si>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</si>
  <si>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</si>
  <si>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</si>
  <si>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</si>
  <si>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</si>
  <si>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</si>
  <si>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</si>
  <si>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</si>
  <si>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</si>
  <si>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</si>
  <si>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</si>
  <si>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</si>
  <si>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</si>
  <si>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</si>
  <si>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</si>
  <si>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</si>
  <si>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</si>
  <si>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</si>
  <si>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</si>
  <si>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</si>
  <si>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</si>
  <si>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</si>
  <si>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</si>
  <si>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</si>
  <si>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</si>
  <si>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</si>
  <si>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</si>
  <si>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</si>
  <si>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</si>
  <si>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</si>
  <si>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</si>
  <si>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</si>
  <si>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</si>
  <si>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</si>
  <si>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</si>
  <si>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</si>
  <si>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</si>
  <si>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</si>
  <si>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</si>
  <si>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</si>
  <si>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</si>
  <si>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</si>
  <si>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</si>
  <si>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</si>
  <si>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</si>
  <si>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</si>
  <si>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</si>
  <si>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</si>
  <si>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</si>
  <si>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</si>
  <si>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</si>
  <si>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</si>
  <si>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</si>
  <si>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</si>
  <si>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</si>
  <si>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</si>
  <si>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</si>
  <si>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</si>
  <si>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</si>
  <si>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</si>
  <si>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</si>
  <si>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</si>
  <si>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</si>
  <si>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</si>
  <si>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</si>
  <si>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</si>
  <si>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</si>
  <si>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</si>
  <si>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</si>
  <si>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</si>
  <si>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</si>
  <si>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</si>
  <si>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</si>
  <si>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</si>
  <si>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</si>
  <si>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</si>
  <si>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</si>
  <si>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</si>
  <si>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</si>
  <si>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</si>
  <si>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</si>
  <si>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</si>
  <si>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</si>
  <si>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</si>
  <si>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</si>
  <si>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</si>
  <si>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</si>
  <si>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</si>
  <si>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</si>
  <si>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</si>
  <si>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</si>
  <si>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</si>
  <si>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</si>
  <si>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</si>
  <si>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</si>
  <si>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</si>
  <si>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</si>
  <si>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</si>
  <si>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</si>
  <si>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</si>
  <si>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</si>
  <si>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</si>
  <si>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</si>
  <si>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</si>
  <si>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</si>
  <si>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</si>
  <si>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</si>
  <si>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</si>
  <si>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</si>
  <si>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</si>
  <si>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</si>
  <si>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</si>
  <si>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</si>
  <si>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</si>
  <si>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</si>
  <si>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</si>
  <si>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</si>
  <si>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</si>
  <si>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</si>
  <si>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</si>
  <si>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</si>
  <si>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</si>
  <si>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</si>
  <si>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</si>
  <si>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</si>
  <si>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</si>
  <si>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</si>
  <si>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</si>
  <si>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</si>
  <si>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</si>
  <si>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</si>
  <si>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</si>
  <si>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</si>
  <si>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</si>
  <si>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</si>
  <si>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</si>
  <si>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</si>
  <si>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</si>
  <si>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</si>
  <si>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</si>
  <si>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</si>
  <si>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</si>
  <si>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</si>
  <si>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</si>
  <si>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</si>
  <si>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</si>
  <si>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</si>
  <si>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</si>
  <si>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</si>
  <si>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</si>
  <si>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</si>
  <si>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</si>
  <si>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</si>
  <si>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</si>
  <si>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</si>
  <si>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</si>
  <si>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</si>
  <si>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</si>
  <si>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</si>
  <si>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</si>
  <si>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</si>
  <si>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</si>
  <si>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</si>
  <si>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</si>
  <si>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</si>
  <si>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</si>
  <si>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</si>
  <si>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</si>
  <si>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</si>
  <si>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</si>
  <si>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</si>
  <si>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</si>
  <si>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</si>
  <si>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</si>
  <si>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</si>
  <si>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</si>
  <si>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</si>
  <si>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</si>
  <si>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</si>
  <si>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</si>
  <si>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</si>
  <si>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</si>
  <si>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</si>
  <si>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</si>
  <si>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</si>
  <si>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</si>
  <si>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</si>
  <si>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</si>
  <si>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</si>
  <si>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</si>
  <si>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</si>
  <si>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</si>
  <si>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</si>
  <si>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</si>
  <si>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</si>
  <si>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</si>
  <si>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</si>
  <si>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</si>
  <si>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</si>
  <si>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</si>
  <si>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</si>
  <si>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</si>
  <si>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</si>
  <si>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</si>
  <si>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</si>
  <si>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</si>
  <si>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</si>
  <si>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</si>
  <si>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</si>
  <si>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</si>
  <si>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</si>
  <si>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</si>
  <si>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</si>
  <si>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</si>
  <si>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</si>
  <si>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</si>
  <si>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</si>
  <si>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</si>
  <si>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</si>
  <si>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</si>
  <si>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</si>
  <si>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</si>
  <si>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</si>
  <si>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</si>
  <si>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</si>
  <si>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</si>
  <si>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</si>
  <si>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</si>
  <si>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</si>
  <si>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</si>
  <si>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</si>
  <si>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</si>
  <si>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</si>
  <si>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</si>
  <si>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</si>
  <si>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</si>
  <si>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</si>
  <si>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</si>
  <si>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</si>
  <si>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</si>
  <si>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</si>
  <si>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</si>
  <si>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</si>
  <si>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</si>
  <si>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</si>
  <si>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</si>
  <si>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</si>
  <si>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</si>
  <si>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</si>
  <si>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</si>
  <si>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</si>
  <si>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</si>
  <si>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</si>
  <si>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</si>
  <si>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</si>
  <si>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</si>
  <si>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</si>
  <si>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</si>
  <si>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</si>
  <si>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</si>
  <si>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</si>
  <si>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</si>
  <si>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</si>
  <si>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</si>
  <si>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</si>
  <si>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</si>
  <si>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</si>
  <si>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</si>
  <si>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</si>
  <si>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</si>
  <si>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</si>
  <si>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</si>
  <si>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</si>
  <si>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</si>
  <si>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</si>
  <si>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</si>
  <si>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</si>
  <si>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</si>
  <si>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</si>
  <si>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</si>
  <si>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</si>
  <si>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</si>
  <si>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</si>
  <si>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</si>
  <si>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</si>
  <si>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</si>
  <si>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</si>
  <si>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</si>
  <si>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</si>
  <si>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</si>
  <si>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</si>
  <si>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</si>
  <si>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</si>
  <si>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</si>
  <si>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</si>
  <si>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</si>
  <si>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</si>
  <si>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</si>
  <si>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</si>
  <si>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</si>
  <si>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</si>
  <si>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</si>
  <si>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</si>
  <si>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</si>
  <si>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</si>
  <si>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</si>
  <si>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</si>
  <si>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</si>
  <si>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</si>
  <si>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</si>
  <si>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</si>
  <si>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</si>
  <si>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</si>
  <si>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</si>
  <si>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</si>
  <si>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</si>
  <si>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</si>
  <si>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</si>
  <si>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</si>
  <si>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</si>
  <si>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</si>
  <si>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</si>
  <si>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</si>
  <si>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</si>
  <si>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</si>
  <si>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</si>
  <si>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</si>
  <si>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</si>
  <si>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</si>
  <si>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</si>
  <si>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</si>
  <si>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</si>
  <si>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</si>
  <si>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</si>
  <si>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</si>
  <si>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</si>
  <si>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</si>
  <si>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</si>
  <si>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</si>
  <si>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</si>
  <si>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</si>
  <si>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</si>
  <si>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</si>
  <si>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</si>
  <si>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</si>
  <si>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</si>
  <si>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</si>
  <si>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</si>
  <si>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</si>
  <si>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</si>
  <si>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</si>
  <si>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</si>
  <si>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</si>
  <si>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</si>
  <si>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</si>
  <si>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</si>
  <si>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</si>
  <si>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</si>
  <si>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</si>
  <si>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</si>
  <si>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</si>
  <si>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</si>
  <si>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</si>
  <si>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</si>
  <si>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</si>
  <si>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</si>
  <si>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</si>
  <si>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</si>
  <si>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</si>
  <si>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</si>
  <si>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</si>
  <si>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</si>
  <si>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</si>
  <si>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</si>
  <si>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</si>
  <si>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</si>
  <si>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</si>
  <si>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</si>
  <si>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</si>
  <si>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</si>
  <si>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</si>
  <si>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</si>
  <si>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</si>
  <si>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</si>
  <si>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</si>
  <si>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</si>
  <si>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</si>
  <si>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</si>
  <si>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</si>
  <si>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</si>
  <si>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</si>
  <si>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</si>
  <si>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</si>
  <si>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</si>
  <si>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</si>
  <si>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</si>
  <si>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</si>
  <si>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</si>
  <si>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</si>
  <si>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</si>
  <si>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</si>
  <si>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</si>
  <si>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</si>
  <si>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</si>
  <si>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</si>
  <si>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</si>
  <si>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</si>
  <si>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</si>
  <si>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</si>
  <si>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</si>
  <si>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</si>
  <si>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</si>
  <si>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</si>
  <si>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</si>
  <si>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</si>
  <si>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</si>
  <si>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</si>
  <si>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</si>
  <si>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</si>
  <si>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</si>
  <si>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</si>
  <si>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</si>
  <si>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</si>
  <si>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</si>
  <si>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</si>
  <si>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</si>
  <si>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</si>
  <si>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</si>
  <si>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</si>
  <si>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</si>
  <si>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</si>
  <si>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</si>
  <si>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</si>
  <si>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</si>
  <si>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</si>
  <si>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</si>
  <si>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</si>
  <si>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</si>
  <si>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</si>
  <si>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</si>
  <si>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</si>
  <si>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</si>
  <si>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</si>
  <si>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</si>
  <si>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</si>
  <si>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</si>
  <si>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</si>
  <si>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</si>
  <si>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</si>
  <si>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</si>
  <si>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</si>
  <si>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</si>
  <si>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</si>
  <si>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</si>
  <si>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</si>
  <si>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</si>
  <si>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</si>
  <si>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</si>
  <si>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</si>
  <si>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</si>
  <si>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</si>
  <si>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</si>
  <si>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</si>
  <si>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</si>
  <si>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</si>
  <si>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</si>
  <si>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</si>
  <si>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</si>
  <si>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</si>
  <si>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</si>
  <si>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</si>
  <si>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</si>
  <si>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</si>
  <si>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</si>
  <si>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</si>
  <si>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</si>
  <si>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</si>
  <si>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</si>
  <si>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</si>
  <si>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</si>
  <si>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</si>
  <si>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</si>
  <si>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</si>
  <si>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</si>
  <si>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</si>
  <si>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</si>
  <si>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</si>
  <si>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</si>
  <si>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</si>
  <si>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</si>
  <si>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</si>
  <si>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</si>
  <si>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</si>
  <si>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</si>
  <si>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</si>
  <si>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</si>
  <si>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</si>
  <si>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</si>
  <si>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</si>
  <si>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</si>
  <si>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</si>
  <si>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</si>
  <si>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</si>
  <si>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</si>
  <si>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</si>
  <si>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</si>
  <si>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</si>
  <si>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</si>
  <si>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</si>
  <si>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</si>
  <si>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</si>
  <si>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</si>
  <si>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</si>
  <si>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</si>
  <si>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</si>
  <si>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</si>
  <si>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</si>
  <si>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</si>
  <si>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</si>
  <si>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</si>
  <si>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</si>
  <si>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</si>
  <si>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</si>
  <si>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</si>
  <si>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</si>
  <si>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</si>
  <si>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</si>
  <si>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</si>
  <si>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</si>
  <si>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</si>
  <si>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</si>
  <si>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</si>
  <si>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</si>
  <si>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</si>
  <si>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</si>
  <si>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</si>
  <si>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</si>
  <si>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</si>
  <si>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</si>
  <si>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</si>
  <si>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</si>
  <si>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</si>
  <si>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</si>
  <si>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</si>
  <si>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</si>
  <si>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</si>
  <si>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</si>
  <si>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</si>
  <si>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</si>
  <si>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</si>
  <si>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</si>
  <si>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</si>
  <si>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</si>
  <si>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</si>
  <si>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</si>
  <si>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</si>
  <si>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</si>
  <si>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</si>
  <si>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</si>
  <si>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</si>
  <si>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</si>
  <si>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</si>
  <si>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</si>
  <si>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</si>
  <si>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</si>
  <si>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</si>
  <si>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</si>
  <si>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</si>
  <si>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</si>
  <si>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</si>
  <si>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</si>
  <si>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</si>
  <si>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</si>
  <si>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</si>
  <si>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</si>
  <si>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</si>
  <si>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</si>
  <si>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</si>
  <si>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</si>
  <si>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</si>
  <si>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</si>
  <si>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</si>
  <si>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</si>
  <si>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</si>
  <si>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</si>
  <si>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</si>
  <si>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</si>
  <si>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</si>
  <si>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</si>
  <si>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</si>
  <si>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</si>
  <si>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</si>
  <si>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</si>
  <si>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</si>
  <si>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</si>
  <si>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</si>
  <si>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</si>
  <si>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</si>
  <si>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</si>
  <si>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</si>
  <si>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</si>
  <si>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</si>
  <si>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</si>
  <si>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</si>
  <si>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</si>
  <si>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</si>
  <si>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</si>
  <si>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</si>
  <si>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</si>
  <si>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</si>
  <si>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</si>
  <si>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</si>
  <si>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</si>
  <si>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</si>
  <si>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</si>
  <si>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</si>
  <si>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</si>
  <si>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</si>
  <si>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</si>
  <si>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</si>
  <si>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</si>
  <si>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</si>
  <si>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</si>
  <si>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</si>
  <si>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</si>
  <si>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</si>
  <si>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</si>
  <si>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</si>
  <si>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</si>
  <si>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</si>
  <si>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</si>
  <si>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</si>
  <si>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</si>
  <si>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</si>
  <si>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</si>
  <si>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</si>
  <si>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</si>
  <si>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</si>
  <si>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</si>
  <si>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</si>
  <si>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</si>
  <si>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</si>
  <si>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</si>
  <si>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</si>
  <si>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</si>
  <si>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</si>
  <si>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</si>
  <si>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</si>
  <si>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</si>
  <si>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</si>
  <si>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</si>
  <si>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</si>
  <si>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</si>
  <si>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</si>
  <si>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</si>
  <si>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</si>
  <si>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</si>
  <si>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</si>
  <si>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</si>
  <si>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</si>
  <si>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</si>
  <si>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</si>
  <si>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</si>
  <si>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</si>
  <si>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</si>
  <si>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</si>
  <si>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</si>
  <si>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</si>
  <si>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</si>
  <si>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</si>
  <si>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</si>
  <si>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</si>
  <si>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</si>
  <si>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</si>
  <si>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</si>
  <si>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</si>
  <si>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</si>
  <si>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</si>
  <si>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</si>
  <si>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</si>
  <si>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</si>
  <si>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</si>
  <si>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</si>
  <si>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</si>
  <si>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</si>
  <si>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</si>
  <si>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</si>
  <si>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</si>
  <si>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</si>
  <si>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</si>
  <si>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</si>
  <si>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</si>
  <si>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</si>
  <si>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</si>
  <si>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</si>
  <si>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</si>
  <si>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</si>
  <si>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</si>
  <si>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</si>
  <si>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</si>
  <si>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</si>
  <si>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</si>
  <si>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</si>
  <si>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</si>
  <si>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</si>
  <si>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</si>
  <si>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</si>
  <si>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</si>
  <si>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</si>
  <si>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</si>
  <si>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</si>
  <si>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</si>
  <si>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</si>
  <si>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</si>
  <si>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</si>
  <si>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</si>
  <si>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</si>
  <si>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</si>
  <si>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</si>
  <si>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</si>
  <si>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</si>
  <si>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</si>
  <si>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</si>
  <si>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</si>
  <si>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</si>
  <si>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</si>
  <si>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</si>
  <si>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</si>
  <si>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</si>
  <si>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</si>
  <si>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</si>
  <si>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</si>
  <si>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</si>
  <si>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</si>
  <si>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</si>
  <si>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</si>
  <si>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</si>
  <si>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</si>
  <si>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</si>
  <si>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</si>
  <si>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</si>
  <si>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</si>
  <si>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</si>
  <si>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</si>
  <si>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</si>
  <si>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</si>
  <si>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</si>
  <si>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</si>
  <si>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</si>
  <si>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</si>
  <si>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</si>
  <si>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</si>
  <si>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</si>
  <si>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</si>
  <si>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</si>
  <si>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</si>
  <si>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</si>
  <si>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</si>
  <si>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</si>
  <si>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</si>
  <si>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</si>
  <si>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</si>
  <si>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</si>
  <si>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</si>
  <si>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</si>
  <si>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</si>
  <si>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</si>
  <si>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</si>
  <si>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</si>
  <si>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</si>
  <si>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</si>
  <si>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</si>
  <si>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</si>
  <si>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</si>
  <si>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</si>
  <si>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</si>
  <si>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</si>
  <si>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</si>
  <si>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</si>
  <si>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</si>
  <si>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</si>
  <si>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</si>
  <si>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</si>
  <si>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</si>
  <si>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</si>
  <si>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</si>
  <si>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</si>
  <si>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</si>
  <si>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</si>
  <si>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</si>
  <si>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</si>
  <si>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</si>
  <si>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</si>
  <si>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</si>
  <si>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</si>
  <si>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</si>
  <si>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</si>
  <si>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</si>
  <si>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</si>
  <si>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</si>
  <si>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</si>
  <si>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</si>
  <si>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</si>
  <si>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</si>
  <si>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</si>
  <si>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</si>
  <si>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</si>
  <si>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</si>
  <si>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</si>
  <si>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</si>
  <si>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</si>
  <si>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</si>
  <si>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</si>
  <si>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</si>
  <si>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</si>
  <si>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</si>
  <si>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</si>
  <si>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</si>
  <si>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</si>
  <si>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</si>
  <si>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</si>
  <si>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</si>
  <si>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</si>
  <si>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</si>
  <si>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</si>
  <si>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</si>
  <si>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</si>
  <si>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</si>
  <si>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</si>
  <si>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</si>
  <si>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</si>
  <si>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</si>
  <si>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</si>
  <si>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</si>
  <si>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</si>
  <si>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</si>
  <si>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</si>
  <si>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</si>
  <si>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</si>
  <si>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</si>
  <si>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</si>
  <si>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</si>
  <si>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</si>
  <si>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</si>
  <si>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</si>
  <si>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</si>
  <si>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</si>
  <si>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</si>
  <si>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</si>
  <si>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</si>
  <si>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</si>
  <si>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</si>
  <si>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</si>
  <si>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</si>
  <si>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</si>
  <si>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</si>
  <si>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</si>
  <si>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</si>
  <si>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</si>
  <si>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</si>
  <si>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</si>
  <si>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</si>
  <si>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</si>
  <si>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</si>
  <si>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</si>
  <si>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</si>
  <si>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</si>
  <si>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</si>
  <si>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</si>
  <si>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</si>
  <si>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</si>
  <si>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</si>
  <si>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</si>
  <si>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</si>
  <si>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</si>
  <si>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</si>
  <si>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</si>
  <si>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</si>
  <si>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</si>
  <si>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</si>
  <si>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</si>
  <si>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</si>
  <si>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</si>
  <si>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</si>
  <si>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</si>
  <si>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</si>
  <si>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</si>
  <si>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</si>
  <si>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</si>
  <si>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</si>
  <si>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</si>
  <si>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</si>
  <si>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</si>
  <si>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</si>
  <si>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</si>
  <si>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</si>
  <si>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</si>
  <si>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</si>
  <si>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</si>
  <si>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</si>
  <si>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</si>
  <si>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</si>
  <si>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</si>
  <si>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</si>
  <si>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</si>
  <si>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</si>
  <si>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</si>
  <si>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</si>
  <si>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</si>
  <si>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</si>
  <si>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</si>
  <si>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</si>
  <si>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</si>
  <si>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</si>
  <si>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</si>
  <si>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</si>
  <si>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</si>
  <si>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</si>
  <si>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</si>
  <si>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</si>
  <si>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</si>
  <si>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</si>
  <si>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</si>
  <si>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</si>
  <si>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</si>
  <si>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</si>
  <si>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</si>
  <si>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</si>
  <si>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</si>
  <si>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</si>
  <si>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</si>
  <si>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</si>
  <si>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</si>
  <si>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</si>
  <si>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</si>
  <si>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</si>
  <si>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</si>
  <si>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</si>
  <si>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</si>
  <si>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</si>
  <si>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</si>
  <si>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</si>
  <si>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</si>
  <si>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</si>
  <si>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</si>
  <si>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</si>
  <si>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</si>
  <si>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</si>
  <si>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</si>
  <si>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</si>
  <si>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</si>
  <si>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</si>
  <si>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</si>
  <si>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</si>
  <si>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</si>
  <si>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</si>
  <si>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</si>
  <si>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</si>
  <si>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</si>
  <si>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</si>
  <si>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</si>
  <si>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</si>
  <si>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</si>
  <si>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</si>
  <si>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</si>
  <si>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</si>
  <si>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</si>
  <si>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</si>
  <si>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</si>
  <si>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</si>
  <si>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</si>
  <si>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</si>
  <si>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</si>
  <si>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</si>
  <si>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</si>
  <si>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</si>
  <si>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</si>
  <si>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</si>
  <si>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</si>
  <si>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</si>
  <si>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</si>
  <si>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</si>
  <si>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</si>
  <si>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</si>
  <si>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</si>
  <si>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</si>
  <si>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</si>
  <si>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</si>
  <si>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</si>
  <si>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</si>
  <si>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</si>
  <si>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</si>
  <si>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</si>
  <si>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</si>
  <si>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</si>
  <si>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</si>
  <si>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</si>
  <si>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</si>
  <si>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</si>
  <si>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</si>
  <si>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</si>
  <si>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</si>
  <si>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</si>
  <si>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</si>
  <si>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</si>
  <si>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</si>
  <si>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</si>
  <si>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</si>
  <si>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</si>
  <si>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</si>
  <si>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</si>
  <si>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</si>
  <si>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</si>
  <si>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</si>
  <si>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</si>
  <si>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</si>
  <si>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</si>
  <si>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</si>
  <si>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</si>
  <si>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</si>
  <si>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</si>
  <si>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</si>
  <si>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</si>
  <si>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</si>
  <si>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</si>
  <si>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</si>
  <si>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</si>
  <si>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</si>
  <si>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</si>
  <si>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</si>
  <si>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</si>
  <si>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</si>
  <si>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</si>
  <si>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</si>
  <si>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</si>
  <si>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</si>
  <si>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</si>
  <si>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</si>
  <si>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</si>
  <si>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</si>
  <si>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</si>
  <si>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</si>
  <si>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</si>
  <si>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</si>
  <si>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</si>
  <si>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</si>
  <si>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</si>
  <si>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</si>
  <si>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</si>
  <si>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</si>
  <si>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</si>
  <si>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</si>
  <si>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</si>
  <si>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</si>
  <si>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</si>
  <si>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</si>
  <si>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</si>
  <si>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</si>
  <si>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</si>
  <si>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</si>
  <si>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</si>
  <si>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</si>
  <si>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</si>
  <si>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</si>
  <si>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</si>
  <si>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</si>
  <si>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</si>
  <si>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</si>
  <si>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</si>
  <si>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</si>
  <si>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</si>
  <si>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</si>
  <si>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</si>
  <si>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</si>
  <si>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</si>
  <si>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</si>
  <si>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</si>
  <si>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</si>
  <si>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</si>
  <si>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</si>
  <si>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</si>
  <si>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</si>
  <si>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</si>
  <si>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</si>
  <si>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</si>
  <si>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</si>
  <si>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</si>
  <si>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</si>
  <si>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</si>
  <si>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</si>
  <si>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</si>
  <si>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</si>
  <si>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</si>
  <si>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</si>
  <si>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</si>
  <si>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</si>
  <si>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</si>
  <si>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</si>
  <si>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</si>
  <si>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</si>
  <si>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</si>
  <si>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</si>
  <si>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</si>
  <si>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</si>
  <si>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</si>
  <si>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</si>
  <si>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</si>
  <si>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</si>
  <si>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</si>
  <si>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</si>
  <si>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</si>
  <si>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</si>
  <si>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</si>
  <si>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</si>
  <si>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</si>
  <si>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</si>
  <si>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</si>
  <si>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</si>
  <si>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</si>
  <si>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</si>
  <si>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</si>
  <si>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</si>
  <si>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</si>
  <si>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</si>
  <si>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</si>
  <si>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</si>
  <si>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</si>
  <si>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</si>
  <si>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</si>
  <si>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</si>
  <si>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</si>
  <si>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</si>
  <si>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</si>
  <si>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</si>
  <si>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</si>
  <si>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</si>
  <si>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</si>
  <si>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</si>
  <si>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</si>
  <si>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</si>
  <si>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</si>
  <si>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</si>
  <si>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</si>
  <si>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</si>
  <si>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</si>
  <si>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</si>
  <si>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</si>
  <si>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</si>
  <si>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</si>
  <si>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</si>
  <si>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</si>
  <si>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</si>
  <si>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</si>
  <si>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</si>
  <si>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</si>
  <si>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</si>
  <si>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</si>
  <si>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</si>
  <si>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</si>
  <si>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</si>
  <si>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</si>
  <si>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</si>
  <si>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</si>
  <si>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</si>
  <si>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</si>
  <si>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</si>
  <si>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</si>
  <si>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</si>
  <si>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</si>
  <si>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</si>
  <si>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</si>
  <si>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</si>
  <si>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</si>
  <si>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</si>
  <si>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</si>
  <si>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</si>
  <si>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</si>
  <si>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</si>
  <si>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</si>
  <si>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</si>
  <si>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</si>
  <si>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</si>
  <si>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</si>
  <si>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</si>
  <si>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</si>
  <si>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</si>
  <si>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</si>
  <si>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</si>
  <si>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</si>
  <si>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</si>
  <si>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</si>
  <si>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</si>
  <si>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</si>
  <si>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</si>
  <si>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</si>
  <si>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</si>
  <si>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</si>
  <si>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</si>
  <si>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</si>
  <si>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</si>
  <si>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</si>
  <si>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</si>
  <si>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</si>
  <si>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</si>
  <si>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</si>
  <si>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</si>
  <si>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</si>
  <si>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</si>
  <si>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</si>
  <si>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</si>
  <si>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</si>
  <si>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</si>
  <si>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</si>
  <si>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</si>
  <si>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</si>
  <si>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</si>
  <si>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</si>
  <si>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</si>
  <si>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</si>
  <si>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</si>
  <si>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</si>
  <si>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</si>
  <si>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</si>
  <si>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</si>
  <si>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</si>
  <si>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</si>
  <si>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</si>
  <si>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</si>
  <si>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</si>
  <si>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</si>
  <si>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</si>
  <si>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</si>
  <si>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</si>
  <si>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</si>
  <si>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</si>
  <si>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</si>
  <si>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</si>
  <si>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</si>
  <si>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</si>
  <si>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</si>
  <si>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</si>
  <si>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</si>
  <si>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</si>
  <si>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</si>
  <si>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</si>
  <si>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</si>
  <si>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</si>
  <si>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</si>
  <si>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</si>
  <si>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</si>
  <si>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</si>
  <si>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</si>
  <si>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</si>
  <si>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</si>
  <si>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</si>
  <si>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</si>
  <si>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</si>
  <si>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</si>
  <si>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</si>
  <si>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</si>
  <si>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</si>
  <si>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</si>
  <si>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</si>
  <si>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</si>
  <si>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</si>
  <si>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</si>
  <si>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</si>
  <si>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</si>
  <si>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</si>
  <si>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</si>
  <si>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</si>
  <si>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</si>
  <si>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</si>
  <si>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</si>
  <si>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</si>
  <si>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</si>
  <si>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</si>
  <si>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</si>
  <si>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</si>
  <si>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</si>
  <si>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</si>
  <si>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</si>
  <si>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</si>
  <si>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</si>
  <si>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</si>
  <si>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</si>
  <si>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</si>
  <si>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</si>
  <si>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</si>
  <si>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</si>
  <si>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</si>
  <si>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</si>
  <si>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</si>
  <si>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</si>
  <si>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</si>
  <si>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</si>
  <si>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</si>
  <si>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</si>
  <si>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</si>
  <si>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</si>
  <si>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</si>
  <si>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</si>
  <si>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</si>
  <si>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</si>
  <si>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</si>
  <si>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</si>
  <si>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</si>
  <si>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</si>
  <si>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</si>
  <si>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</si>
  <si>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</si>
  <si>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</si>
  <si>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</si>
  <si>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</si>
  <si>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</si>
  <si>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</si>
  <si>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</si>
  <si>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</si>
  <si>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</si>
  <si>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</si>
  <si>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</si>
  <si>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</si>
  <si>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</si>
  <si>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</si>
  <si>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</si>
  <si>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</si>
  <si>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</si>
  <si>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</si>
  <si>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</si>
  <si>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</si>
  <si>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</si>
  <si>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</si>
  <si>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</si>
  <si>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</si>
  <si>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</si>
  <si>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</si>
  <si>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</si>
  <si>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</si>
  <si>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</si>
  <si>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</si>
  <si>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</si>
  <si>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</si>
  <si>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</si>
  <si>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</si>
  <si>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</si>
  <si>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</si>
  <si>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</si>
  <si>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</si>
  <si>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</si>
  <si>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</si>
  <si>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</si>
  <si>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</si>
  <si>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</si>
  <si>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</si>
  <si>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</si>
  <si>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</si>
  <si>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</si>
  <si>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</si>
  <si>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</si>
  <si>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</si>
  <si>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</si>
  <si>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</si>
  <si>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</si>
  <si>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</si>
  <si>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</si>
  <si>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</si>
  <si>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</si>
  <si>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</si>
  <si>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</si>
  <si>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</si>
  <si>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</si>
  <si>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</si>
  <si>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</si>
  <si>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</si>
  <si>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</si>
  <si>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</si>
  <si>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</si>
  <si>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</si>
  <si>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</si>
  <si>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</si>
  <si>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</si>
  <si>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</si>
  <si>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</si>
  <si>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</si>
  <si>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</si>
  <si>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</si>
  <si>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</si>
  <si>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</si>
  <si>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</si>
  <si>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</si>
  <si>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</si>
  <si>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</si>
  <si>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</si>
  <si>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</si>
  <si>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</si>
  <si>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</si>
  <si>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</si>
  <si>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</si>
  <si>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</si>
  <si>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</si>
  <si>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</si>
  <si>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</si>
  <si>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</si>
  <si>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</si>
  <si>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</si>
  <si>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</si>
  <si>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</si>
  <si>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</si>
  <si>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</si>
  <si>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</si>
  <si>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</si>
  <si>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</si>
  <si>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</si>
  <si>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</si>
  <si>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</si>
  <si>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</si>
  <si>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</si>
  <si>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</si>
  <si>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</si>
  <si>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</si>
  <si>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</si>
  <si>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</si>
  <si>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</si>
  <si>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</si>
  <si>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</si>
  <si>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</si>
  <si>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</si>
  <si>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</si>
  <si>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</si>
  <si>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</si>
  <si>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</si>
  <si>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</si>
  <si>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</si>
  <si>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</si>
  <si>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</si>
  <si>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</si>
  <si>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</si>
  <si>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</si>
  <si>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</si>
  <si>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</si>
  <si>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</si>
  <si>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</si>
  <si>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</si>
  <si>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</si>
  <si>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</si>
  <si>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</si>
  <si>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</si>
  <si>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</si>
  <si>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</si>
  <si>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</si>
  <si>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</si>
  <si>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</si>
  <si>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</si>
  <si>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</si>
  <si>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</si>
  <si>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</si>
  <si>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</si>
  <si>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</si>
  <si>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</si>
  <si>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</si>
  <si>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</si>
  <si>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</si>
  <si>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</si>
  <si>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</si>
  <si>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</si>
  <si>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</si>
  <si>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</si>
  <si>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</si>
  <si>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</si>
  <si>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</si>
  <si>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</si>
  <si>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</si>
  <si>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</si>
  <si>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</si>
  <si>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</si>
  <si>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</si>
  <si>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</si>
  <si>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</si>
  <si>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</si>
  <si>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</si>
  <si>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</si>
  <si>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</si>
  <si>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</si>
  <si>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</si>
  <si>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</si>
  <si>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</si>
  <si>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</si>
  <si>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</si>
  <si>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</si>
  <si>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</si>
  <si>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</si>
  <si>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</si>
  <si>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</si>
  <si>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</si>
  <si>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</si>
  <si>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</si>
  <si>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</si>
  <si>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</si>
  <si>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</si>
  <si>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</si>
  <si>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</si>
  <si>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</si>
  <si>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</si>
  <si>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</si>
  <si>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</si>
  <si>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</si>
  <si>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</si>
  <si>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</si>
  <si>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</si>
  <si>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</si>
  <si>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</si>
  <si>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</si>
  <si>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</si>
  <si>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</si>
  <si>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</si>
  <si>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</si>
  <si>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</si>
  <si>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</si>
  <si>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</si>
  <si>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</si>
  <si>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</si>
  <si>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</si>
  <si>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</si>
  <si>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</si>
  <si>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</si>
  <si>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</si>
  <si>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</si>
  <si>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</si>
  <si>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</si>
  <si>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</si>
  <si>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</si>
  <si>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</si>
  <si>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</si>
  <si>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</si>
  <si>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</si>
  <si>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</si>
  <si>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</si>
  <si>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</si>
  <si>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</si>
  <si>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</si>
  <si>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</si>
  <si>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</si>
  <si>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</si>
  <si>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</si>
  <si>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</si>
  <si>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</si>
  <si>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</si>
  <si>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</si>
  <si>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</si>
  <si>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</si>
  <si>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</si>
  <si>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</si>
  <si>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</si>
  <si>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</si>
  <si>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</si>
  <si>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</si>
  <si>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</si>
  <si>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</si>
  <si>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</si>
  <si>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</si>
  <si>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</si>
  <si>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</si>
  <si>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</si>
  <si>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</si>
  <si>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</si>
  <si>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</si>
  <si>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</si>
  <si>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</si>
  <si>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</si>
  <si>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</si>
  <si>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</si>
  <si>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</si>
  <si>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</si>
  <si>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</si>
  <si>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</si>
  <si>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</si>
  <si>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</si>
  <si>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</si>
  <si>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</si>
  <si>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</si>
  <si>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</si>
  <si>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</si>
  <si>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</si>
  <si>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</si>
  <si>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</si>
  <si>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</si>
  <si>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</si>
  <si>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</si>
  <si>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</si>
  <si>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</si>
  <si>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</si>
  <si>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</si>
  <si>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</si>
  <si>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</si>
  <si>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</si>
  <si>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</si>
  <si>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</si>
  <si>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</si>
  <si>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</si>
  <si>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</si>
  <si>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</si>
  <si>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</si>
  <si>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</si>
  <si>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</si>
  <si>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</si>
  <si>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</si>
  <si>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</si>
  <si>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</si>
  <si>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</si>
  <si>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</si>
  <si>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</si>
  <si>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</si>
  <si>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</si>
  <si>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</si>
  <si>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</si>
  <si>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</si>
  <si>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</si>
  <si>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</si>
  <si>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</si>
  <si>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</si>
  <si>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</si>
  <si>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</si>
  <si>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</si>
  <si>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</si>
  <si>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</si>
  <si>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</si>
  <si>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</si>
  <si>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</si>
  <si>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</si>
  <si>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</si>
  <si>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</si>
  <si>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</si>
  <si>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</si>
  <si>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</si>
  <si>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</si>
  <si>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</si>
  <si>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</si>
  <si>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</si>
  <si>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</si>
  <si>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</si>
  <si>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</si>
  <si>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</si>
  <si>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</si>
  <si>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</si>
  <si>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</si>
  <si>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</si>
  <si>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</si>
  <si>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</si>
  <si>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</si>
  <si>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</si>
  <si>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</si>
  <si>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</si>
  <si>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</si>
  <si>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</si>
  <si>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</si>
  <si>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</si>
  <si>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</si>
  <si>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</si>
  <si>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</si>
  <si>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</si>
  <si>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</si>
  <si>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</si>
  <si>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</si>
  <si>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</si>
  <si>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</si>
  <si>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</si>
  <si>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</si>
  <si>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</si>
  <si>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</si>
  <si>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</si>
  <si>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</si>
  <si>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</si>
  <si>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</si>
  <si>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</si>
  <si>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</si>
  <si>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</si>
  <si>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</si>
  <si>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</si>
  <si>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</si>
  <si>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</si>
  <si>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</si>
  <si>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</si>
  <si>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</si>
  <si>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</si>
  <si>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</si>
  <si>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</si>
  <si>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</si>
  <si>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</si>
  <si>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</si>
  <si>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</si>
  <si>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</si>
  <si>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</si>
  <si>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</si>
  <si>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</si>
  <si>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</si>
  <si>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</si>
  <si>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</si>
  <si>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</si>
  <si>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</si>
  <si>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</si>
  <si>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</si>
  <si>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</si>
  <si>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</si>
  <si>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</si>
  <si>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</si>
  <si>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</si>
  <si>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</si>
  <si>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</si>
  <si>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</si>
  <si>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</si>
  <si>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</si>
  <si>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</si>
  <si>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</si>
  <si>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</si>
  <si>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</si>
  <si>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</si>
  <si>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</si>
  <si>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</si>
  <si>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</si>
  <si>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</si>
  <si>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</si>
  <si>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</si>
  <si>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</si>
  <si>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</si>
  <si>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</si>
  <si>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</si>
  <si>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</si>
  <si>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</si>
  <si>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</si>
  <si>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</si>
  <si>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</si>
  <si>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</si>
  <si>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</si>
  <si>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</si>
  <si>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</si>
  <si>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</si>
  <si>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</si>
  <si>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</si>
  <si>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</si>
  <si>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</si>
  <si>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</si>
  <si>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</si>
  <si>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</si>
  <si>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</si>
  <si>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</si>
  <si>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</si>
  <si>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</si>
  <si>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</si>
  <si>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</si>
  <si>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</si>
  <si>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</si>
  <si>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</si>
  <si>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</si>
  <si>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</si>
  <si>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</si>
  <si>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</si>
  <si>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</si>
  <si>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</si>
  <si>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</si>
  <si>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</si>
  <si>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</si>
  <si>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</si>
  <si>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</si>
  <si>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</si>
  <si>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</si>
  <si>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</si>
  <si>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</si>
  <si>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</si>
  <si>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</si>
  <si>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</si>
  <si>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</si>
  <si>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</si>
  <si>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</si>
  <si>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</si>
  <si>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</si>
  <si>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</si>
  <si>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</si>
  <si>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</si>
  <si>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</si>
  <si>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</si>
  <si>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</si>
  <si>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</si>
  <si>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</si>
  <si>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</si>
  <si>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</si>
  <si>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</si>
  <si>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</si>
  <si>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</si>
  <si>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</si>
  <si>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</si>
  <si>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</si>
  <si>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</si>
  <si>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</si>
  <si>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</si>
  <si>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</si>
  <si>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</si>
  <si>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</si>
  <si>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</si>
  <si>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</si>
  <si>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</si>
  <si>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</si>
  <si>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</si>
  <si>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</si>
  <si>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</si>
  <si>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</si>
  <si>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</si>
  <si>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</si>
  <si>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</si>
  <si>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</si>
  <si>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</si>
  <si>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</si>
  <si>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</si>
  <si>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</si>
  <si>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</si>
  <si>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</si>
  <si>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</si>
  <si>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</si>
  <si>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</si>
  <si>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</si>
  <si>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</si>
  <si>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</si>
  <si>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</si>
  <si>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</si>
  <si>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</si>
  <si>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</si>
  <si>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</si>
  <si>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</si>
  <si>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</si>
  <si>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</si>
  <si>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</si>
  <si>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</si>
  <si>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</si>
  <si>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</si>
  <si>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</si>
  <si>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</si>
  <si>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</si>
  <si>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</si>
  <si>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</si>
  <si>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</si>
  <si>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</si>
  <si>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</si>
  <si>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</si>
  <si>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</si>
  <si>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</si>
  <si>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</si>
  <si>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</si>
  <si>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</si>
  <si>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</si>
  <si>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</si>
  <si>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</si>
  <si>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</si>
  <si>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</si>
  <si>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</si>
  <si>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</si>
  <si>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</si>
  <si>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</si>
  <si>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</si>
  <si>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</si>
  <si>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</si>
  <si>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</si>
  <si>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</si>
  <si>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</si>
  <si>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</si>
  <si>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</si>
  <si>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</si>
  <si>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</si>
  <si>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</si>
  <si>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</si>
  <si>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</si>
  <si>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</si>
  <si>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</si>
  <si>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</si>
  <si>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</si>
  <si>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</si>
  <si>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</si>
  <si>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</si>
  <si>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</si>
  <si>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</si>
  <si>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</si>
  <si>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</si>
  <si>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</si>
  <si>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</si>
  <si>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</si>
  <si>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</si>
  <si>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</si>
  <si>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</si>
  <si>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</si>
  <si>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</si>
  <si>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</si>
  <si>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</si>
  <si>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</si>
  <si>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</si>
  <si>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</si>
  <si>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</si>
  <si>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</si>
  <si>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</si>
  <si>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</si>
  <si>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</si>
  <si>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</si>
  <si>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</si>
  <si>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</si>
  <si>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</si>
  <si>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</si>
  <si>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</si>
  <si>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</si>
  <si>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</si>
  <si>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</si>
  <si>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</si>
  <si>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</si>
  <si>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</si>
  <si>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</si>
  <si>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</si>
  <si>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</si>
  <si>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</si>
  <si>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</si>
  <si>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</si>
  <si>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</si>
  <si>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</si>
  <si>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</si>
  <si>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</si>
  <si>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</si>
  <si>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</si>
  <si>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</si>
  <si>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</si>
  <si>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</si>
  <si>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</si>
  <si>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</si>
  <si>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</si>
  <si>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</si>
  <si>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</si>
  <si>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</si>
  <si>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</si>
  <si>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</si>
  <si>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</si>
  <si>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</si>
  <si>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</si>
  <si>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</si>
  <si>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</si>
  <si>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</si>
  <si>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</si>
  <si>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</si>
  <si>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</si>
  <si>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</si>
  <si>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</si>
  <si>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</si>
  <si>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</si>
  <si>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</si>
  <si>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</si>
  <si>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</si>
  <si>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</si>
  <si>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</si>
  <si>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</si>
  <si>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</si>
  <si>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</si>
  <si>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</si>
  <si>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</si>
  <si>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</si>
  <si>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</si>
  <si>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</si>
  <si>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</si>
  <si>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</si>
  <si>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</si>
  <si>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</si>
  <si>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</si>
  <si>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</si>
  <si>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</si>
  <si>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</si>
  <si>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</si>
  <si>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</si>
  <si>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</si>
  <si>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</si>
  <si>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</si>
  <si>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</si>
  <si>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</si>
  <si>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</si>
  <si>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</si>
  <si>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</si>
  <si>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</si>
  <si>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</si>
  <si>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</si>
  <si>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</si>
  <si>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</si>
  <si>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</si>
  <si>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</si>
  <si>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</si>
  <si>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</si>
  <si>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</si>
  <si>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</si>
  <si>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</si>
  <si>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</si>
  <si>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</si>
  <si>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</si>
  <si>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</si>
  <si>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</si>
  <si>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</si>
  <si>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</si>
  <si>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</si>
  <si>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</si>
  <si>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</si>
  <si>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</si>
  <si>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</si>
  <si>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</si>
  <si>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</si>
  <si>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</si>
  <si>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</si>
  <si>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</si>
  <si>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</si>
  <si>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</si>
  <si>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</si>
  <si>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</si>
  <si>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</si>
  <si>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</si>
  <si>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</si>
  <si>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</si>
  <si>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</si>
  <si>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</si>
  <si>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</si>
  <si>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</si>
  <si>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</si>
  <si>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</si>
  <si>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</si>
  <si>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</si>
  <si>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</si>
  <si>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</si>
  <si>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</si>
  <si>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</si>
  <si>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</si>
  <si>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</si>
  <si>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</si>
  <si>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</si>
  <si>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</si>
  <si>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</si>
  <si>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</si>
  <si>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</si>
  <si>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</si>
  <si>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</si>
  <si>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</si>
  <si>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</si>
  <si>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</si>
  <si>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</si>
  <si>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</si>
  <si>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</si>
  <si>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</si>
  <si>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</si>
  <si>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</si>
  <si>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</si>
  <si>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</si>
  <si>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</si>
  <si>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</si>
  <si>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</si>
  <si>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</si>
  <si>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</si>
  <si>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</si>
  <si>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</si>
  <si>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</si>
  <si>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</si>
  <si>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</si>
  <si>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</si>
  <si>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</si>
  <si>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</si>
  <si>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</si>
  <si>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</si>
  <si>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</si>
  <si>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</si>
  <si>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</si>
  <si>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</si>
  <si>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</si>
  <si>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</si>
  <si>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</si>
  <si>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</si>
  <si>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</si>
  <si>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</si>
  <si>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</si>
  <si>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</si>
  <si>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</si>
  <si>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</si>
  <si>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</si>
  <si>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</si>
  <si>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</si>
  <si>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</si>
  <si>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</si>
  <si>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</si>
  <si>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</si>
  <si>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</si>
  <si>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</si>
  <si>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</si>
  <si>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</si>
  <si>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</si>
  <si>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</si>
  <si>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</si>
  <si>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</si>
  <si>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</si>
  <si>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</si>
  <si>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</si>
  <si>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</si>
  <si>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</si>
  <si>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</si>
  <si>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</si>
  <si>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</si>
  <si>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</si>
  <si>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</si>
  <si>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</si>
  <si>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</si>
  <si>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</si>
  <si>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</si>
  <si>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</si>
  <si>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</si>
  <si>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</si>
  <si>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</si>
  <si>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</si>
  <si>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</si>
  <si>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</si>
  <si>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</si>
  <si>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</si>
  <si>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</si>
  <si>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</si>
  <si>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</si>
  <si>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</si>
  <si>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</si>
  <si>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</si>
  <si>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</si>
  <si>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</si>
  <si>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</si>
  <si>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</si>
  <si>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</si>
  <si>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</si>
  <si>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</si>
  <si>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</si>
  <si>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</si>
  <si>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</si>
  <si>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</si>
  <si>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</si>
  <si>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</si>
  <si>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</si>
  <si>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</si>
  <si>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</si>
  <si>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</si>
  <si>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</si>
  <si>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</si>
  <si>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</si>
  <si>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</si>
  <si>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</si>
  <si>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</si>
  <si>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</si>
  <si>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</si>
  <si>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</si>
  <si>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</si>
  <si>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</si>
  <si>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</si>
  <si>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</si>
  <si>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</si>
  <si>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</si>
  <si>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</si>
  <si>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</si>
  <si>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</si>
  <si>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</si>
  <si>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</si>
  <si>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</si>
  <si>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</si>
  <si>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</si>
  <si>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</si>
  <si>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</si>
  <si>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</si>
  <si>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</si>
  <si>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</si>
  <si>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</si>
  <si>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</si>
  <si>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</si>
  <si>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</si>
  <si>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</si>
  <si>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</si>
  <si>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</si>
  <si>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</si>
  <si>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</si>
  <si>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</si>
  <si>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</si>
  <si>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</si>
  <si>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</si>
  <si>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</si>
  <si>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</si>
  <si>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</si>
  <si>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</si>
  <si>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</si>
  <si>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</si>
  <si>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</si>
  <si>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</si>
  <si>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</si>
  <si>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</si>
  <si>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</si>
  <si>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</si>
  <si>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</si>
  <si>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</si>
  <si>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</si>
  <si>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</si>
  <si>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</si>
  <si>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</si>
  <si>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</si>
  <si>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</si>
  <si>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</si>
  <si>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</si>
  <si>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</si>
  <si>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</si>
  <si>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</si>
  <si>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</si>
  <si>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</si>
  <si>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</si>
  <si>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</si>
  <si>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</si>
  <si>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</si>
  <si>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</si>
  <si>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</si>
  <si>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</si>
  <si>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</si>
  <si>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</si>
  <si>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</si>
  <si>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</si>
  <si>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</si>
  <si>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</si>
  <si>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</si>
  <si>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</si>
  <si>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</si>
  <si>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</si>
  <si>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</si>
  <si>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</si>
  <si>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</si>
  <si>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</si>
  <si>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</si>
  <si>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</si>
  <si>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</si>
  <si>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</si>
  <si>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</si>
  <si>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</si>
  <si>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</si>
  <si>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</si>
  <si>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</si>
  <si>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</si>
  <si>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</si>
  <si>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</si>
  <si>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</si>
  <si>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</si>
  <si>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</si>
  <si>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</si>
  <si>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</si>
  <si>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</si>
  <si>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</si>
  <si>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</si>
  <si>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</si>
  <si>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</si>
  <si>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</si>
  <si>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</si>
  <si>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</si>
  <si>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</si>
  <si>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</si>
  <si>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</si>
  <si>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</si>
  <si>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</si>
  <si>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</si>
  <si>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</si>
  <si>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</si>
  <si>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</si>
  <si>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</si>
  <si>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</si>
  <si>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</si>
  <si>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</si>
  <si>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</si>
  <si>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</si>
  <si>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</si>
  <si>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</si>
  <si>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</si>
  <si>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</si>
  <si>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</si>
  <si>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</si>
  <si>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</si>
  <si>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</si>
  <si>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</si>
  <si>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</si>
  <si>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</si>
  <si>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</si>
  <si>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</si>
  <si>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</si>
  <si>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</si>
  <si>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</si>
  <si>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</si>
  <si>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</si>
  <si>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</si>
  <si>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</si>
  <si>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</si>
  <si>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</si>
  <si>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</si>
  <si>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</si>
  <si>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</si>
  <si>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</si>
  <si>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</si>
  <si>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</si>
  <si>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</si>
  <si>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</si>
  <si>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</si>
  <si>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</si>
  <si>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</si>
  <si>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</si>
  <si>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</si>
  <si>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</si>
  <si>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</si>
  <si>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</si>
  <si>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</si>
  <si>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</si>
  <si>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</si>
  <si>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</si>
  <si>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</si>
  <si>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</si>
  <si>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</si>
  <si>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</si>
  <si>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</si>
  <si>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</si>
  <si>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</si>
  <si>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</si>
  <si>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</si>
  <si>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</si>
  <si>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</si>
  <si>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</si>
  <si>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</si>
  <si>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</si>
  <si>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</si>
  <si>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</si>
  <si>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</si>
  <si>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</si>
  <si>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</si>
  <si>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</si>
  <si>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</si>
  <si>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</si>
  <si>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</si>
  <si>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</si>
  <si>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</si>
  <si>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</si>
  <si>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</si>
  <si>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</si>
  <si>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</si>
  <si>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</si>
  <si>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</si>
  <si>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</si>
  <si>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</si>
  <si>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</si>
  <si>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</si>
  <si>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</si>
  <si>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</si>
  <si>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</si>
  <si>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</si>
  <si>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</si>
  <si>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</si>
  <si>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</si>
  <si>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</si>
  <si>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</si>
  <si>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</si>
  <si>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</si>
  <si>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</si>
  <si>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</si>
  <si>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</si>
  <si>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</si>
  <si>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</si>
  <si>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</si>
  <si>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</si>
  <si>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</si>
  <si>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</si>
  <si>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</si>
  <si>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</si>
  <si>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</si>
  <si>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</si>
  <si>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</si>
  <si>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</si>
  <si>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</si>
  <si>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</si>
  <si>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</si>
  <si>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</si>
  <si>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</si>
  <si>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</si>
  <si>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</si>
  <si>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</si>
  <si>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</si>
  <si>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</si>
  <si>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</si>
  <si>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</si>
  <si>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</si>
  <si>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</si>
  <si>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</si>
  <si>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</si>
  <si>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</si>
  <si>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</si>
  <si>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</si>
  <si>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</si>
  <si>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</si>
  <si>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</si>
  <si>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</si>
  <si>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</si>
  <si>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</si>
  <si>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</si>
  <si>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</si>
  <si>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</si>
  <si>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</si>
  <si>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</si>
  <si>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</si>
  <si>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</si>
  <si>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</si>
  <si>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</si>
  <si>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</si>
  <si>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</si>
  <si>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</si>
  <si>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</si>
  <si>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</si>
  <si>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</si>
  <si>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</si>
  <si>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</si>
  <si>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</si>
  <si>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</si>
  <si>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</si>
  <si>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</si>
  <si>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</si>
  <si>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</si>
  <si>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</si>
  <si>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</si>
  <si>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</si>
  <si>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</si>
  <si>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</si>
  <si>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</si>
  <si>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</si>
  <si>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</si>
  <si>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</si>
  <si>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</si>
  <si>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</si>
  <si>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</si>
  <si>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</si>
  <si>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</si>
  <si>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</si>
  <si>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</si>
  <si>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</si>
  <si>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</si>
  <si>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</si>
  <si>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</si>
  <si>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</si>
  <si>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</si>
  <si>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</si>
  <si>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</si>
  <si>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</si>
  <si>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</si>
  <si>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</si>
  <si>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</si>
  <si>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</si>
  <si>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</si>
  <si>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</si>
  <si>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</si>
  <si>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</si>
  <si>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</si>
  <si>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</si>
  <si>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</si>
  <si>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</si>
  <si>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</si>
  <si>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</si>
  <si>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</si>
  <si>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</si>
  <si>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</si>
  <si>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</si>
  <si>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</si>
  <si>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</si>
  <si>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</si>
  <si>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</si>
  <si>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</si>
  <si>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</si>
  <si>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</si>
  <si>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</si>
  <si>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</si>
  <si>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</si>
  <si>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</si>
  <si>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</si>
  <si>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</si>
  <si>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</si>
  <si>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</si>
  <si>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</si>
  <si>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</si>
  <si>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</si>
  <si>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</si>
  <si>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</si>
  <si>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</si>
  <si>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</si>
  <si>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</si>
  <si>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</si>
  <si>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</si>
  <si>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</si>
  <si>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</si>
  <si>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</si>
  <si>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</si>
  <si>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</si>
  <si>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</si>
  <si>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</si>
  <si>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</si>
  <si>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</si>
  <si>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</si>
  <si>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</si>
  <si>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</si>
  <si>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</si>
  <si>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</si>
  <si>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</si>
  <si>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</si>
  <si>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</si>
  <si>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</si>
  <si>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</si>
  <si>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</si>
  <si>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</si>
  <si>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</si>
  <si>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</si>
  <si>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</si>
  <si>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</si>
  <si>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</si>
  <si>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</si>
  <si>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</si>
  <si>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</si>
  <si>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</si>
  <si>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</si>
  <si>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</si>
  <si>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</si>
  <si>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</si>
  <si>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</si>
  <si>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</si>
  <si>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</si>
  <si>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</si>
  <si>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</si>
  <si>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</si>
  <si>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</si>
  <si>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</si>
  <si>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</si>
  <si>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</si>
  <si>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</si>
  <si>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</si>
  <si>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</si>
  <si>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</si>
  <si>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</si>
  <si>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</si>
  <si>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</si>
  <si>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</si>
  <si>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</si>
  <si>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</si>
  <si>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</si>
  <si>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</si>
  <si>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</si>
  <si>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</si>
  <si>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</si>
  <si>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</si>
  <si>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</si>
  <si>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</si>
  <si>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</si>
  <si>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</si>
  <si>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</si>
  <si>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</si>
  <si>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</si>
  <si>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</si>
  <si>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</si>
  <si>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</si>
  <si>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</si>
  <si>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</si>
  <si>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</si>
  <si>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</si>
  <si>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</si>
  <si>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</si>
  <si>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</si>
  <si>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</si>
  <si>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</si>
  <si>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</si>
  <si>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</si>
  <si>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</si>
  <si>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</si>
  <si>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</si>
  <si>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</si>
  <si>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</si>
  <si>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</si>
  <si>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</si>
  <si>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</si>
  <si>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</si>
  <si>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</si>
  <si>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</si>
  <si>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</si>
  <si>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</si>
  <si>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</si>
  <si>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</si>
  <si>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</si>
  <si>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</si>
  <si>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</si>
  <si>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</si>
  <si>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</si>
  <si>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</si>
  <si>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</si>
  <si>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</si>
  <si>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</si>
  <si>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</si>
  <si>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</si>
  <si>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</si>
  <si>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</si>
  <si>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</si>
  <si>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</si>
  <si>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</si>
  <si>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</si>
  <si>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</si>
  <si>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</si>
  <si>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</si>
  <si>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</si>
  <si>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</si>
  <si>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</si>
  <si>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</si>
  <si>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</si>
  <si>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</si>
  <si>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</si>
  <si>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</si>
  <si>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</si>
  <si>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</si>
  <si>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</si>
  <si>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</si>
  <si>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</si>
  <si>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</si>
  <si>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</si>
  <si>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</si>
  <si>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</si>
  <si>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</si>
  <si>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</si>
  <si>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</si>
  <si>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</si>
  <si>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</si>
  <si>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</si>
  <si>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</si>
  <si>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</si>
  <si>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</si>
  <si>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</si>
  <si>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</si>
  <si>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</si>
  <si>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</si>
  <si>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</si>
  <si>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</si>
  <si>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</si>
  <si>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</si>
  <si>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</si>
  <si>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</si>
  <si>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</si>
  <si>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</si>
  <si>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</si>
  <si>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</si>
  <si>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</si>
  <si>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</si>
  <si>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</si>
  <si>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</si>
  <si>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</si>
  <si>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</si>
  <si>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</si>
  <si>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</si>
  <si>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</si>
  <si>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</si>
  <si>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</si>
  <si>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</si>
  <si>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</si>
  <si>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</si>
  <si>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</si>
  <si>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</si>
  <si>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</si>
  <si>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</si>
  <si>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</si>
  <si>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</si>
  <si>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</si>
  <si>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</si>
  <si>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</si>
  <si>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</si>
  <si>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</si>
  <si>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</si>
  <si>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</si>
  <si>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</si>
  <si>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</si>
  <si>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</si>
  <si>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</si>
  <si>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</si>
  <si>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</si>
  <si>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</si>
  <si>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</si>
  <si>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</si>
  <si>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</si>
  <si>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</si>
  <si>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</si>
  <si>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</si>
  <si>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</si>
  <si>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</si>
  <si>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</si>
  <si>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</si>
  <si>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</si>
  <si>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</si>
  <si>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</si>
  <si>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</si>
  <si>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</si>
  <si>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</si>
  <si>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</si>
  <si>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</si>
  <si>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</si>
  <si>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</si>
  <si>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</si>
  <si>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</si>
  <si>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</si>
  <si>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</si>
  <si>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</si>
  <si>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</si>
  <si>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</si>
  <si>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</si>
  <si>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</si>
  <si>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</si>
  <si>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</si>
  <si>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</si>
  <si>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</si>
  <si>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</si>
  <si>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</si>
  <si>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</si>
  <si>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</si>
  <si>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</si>
  <si>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</si>
  <si>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</si>
  <si>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</si>
  <si>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</si>
  <si>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</si>
  <si>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</si>
  <si>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</si>
  <si>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</si>
  <si>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</si>
  <si>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</si>
  <si>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</si>
  <si>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</si>
  <si>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</si>
  <si>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</si>
  <si>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</si>
  <si>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</si>
  <si>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</si>
  <si>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</si>
  <si>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</si>
  <si>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</si>
  <si>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</si>
  <si>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</si>
  <si>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</si>
  <si>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</si>
  <si>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</si>
  <si>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</si>
  <si>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</si>
  <si>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</si>
  <si>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</si>
  <si>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</si>
  <si>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</si>
  <si>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</si>
  <si>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</si>
  <si>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</si>
  <si>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</si>
  <si>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</si>
  <si>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</si>
  <si>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</si>
  <si>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</si>
  <si>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</si>
  <si>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</si>
  <si>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</si>
  <si>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</si>
  <si>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</si>
  <si>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</si>
  <si>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</si>
  <si>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</si>
  <si>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</si>
  <si>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</si>
  <si>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</si>
  <si>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</si>
  <si>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</si>
  <si>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</si>
  <si>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</si>
  <si>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</si>
  <si>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</si>
  <si>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</si>
  <si>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</si>
  <si>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</si>
  <si>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</si>
  <si>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</si>
  <si>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</si>
  <si>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</si>
  <si>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</si>
  <si>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</si>
  <si>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</si>
  <si>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</si>
  <si>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</si>
  <si>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</si>
  <si>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</si>
  <si>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</si>
  <si>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</si>
  <si>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</si>
  <si>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</si>
  <si>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</si>
  <si>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</si>
  <si>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</si>
  <si>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</si>
  <si>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</si>
  <si>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</si>
  <si>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</si>
  <si>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</si>
  <si>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</si>
  <si>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</si>
  <si>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</si>
  <si>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</si>
  <si>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</si>
  <si>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</si>
  <si>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</si>
  <si>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</si>
  <si>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</si>
  <si>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</si>
  <si>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</si>
  <si>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</si>
  <si>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</si>
  <si>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</si>
  <si>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</si>
  <si>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</si>
  <si>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</si>
  <si>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</si>
  <si>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</si>
  <si>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</si>
  <si>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</si>
  <si>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</si>
  <si>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</si>
  <si>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</si>
  <si>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</si>
  <si>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</si>
  <si>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</si>
  <si>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</si>
  <si>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</si>
  <si>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</si>
  <si>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</si>
  <si>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</si>
  <si>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</si>
  <si>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</si>
  <si>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</si>
  <si>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</si>
  <si>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</si>
  <si>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</si>
  <si>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</si>
  <si>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</si>
  <si>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</si>
  <si>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</si>
  <si>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</si>
  <si>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</si>
  <si>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</si>
  <si>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</si>
  <si>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</si>
  <si>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</si>
  <si>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</si>
  <si>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</si>
  <si>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</si>
  <si>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</si>
  <si>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</si>
  <si>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</si>
  <si>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</si>
  <si>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</si>
  <si>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</si>
  <si>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</si>
  <si>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</si>
  <si>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</si>
  <si>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</si>
  <si>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</si>
  <si>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</si>
  <si>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</si>
  <si>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</si>
  <si>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</si>
  <si>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</si>
  <si>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</si>
  <si>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</si>
  <si>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</si>
  <si>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</si>
  <si>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</si>
  <si>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</si>
  <si>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</si>
  <si>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</si>
  <si>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</si>
  <si>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</si>
  <si>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</si>
  <si>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</si>
  <si>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</si>
  <si>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</si>
  <si>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</si>
  <si>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</si>
  <si>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</si>
  <si>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</si>
  <si>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</si>
  <si>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</si>
  <si>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</si>
  <si>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</si>
  <si>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</si>
  <si>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</si>
  <si>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</si>
  <si>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</si>
  <si>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</si>
  <si>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</si>
  <si>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</si>
  <si>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</si>
  <si>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</si>
  <si>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</si>
  <si>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</si>
  <si>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</si>
  <si>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</si>
  <si>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</si>
  <si>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</si>
  <si>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</si>
  <si>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</si>
  <si>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</si>
  <si>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</si>
  <si>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</si>
  <si>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</si>
  <si>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</si>
  <si>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</si>
  <si>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</si>
  <si>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</si>
  <si>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</si>
  <si>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</si>
  <si>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</si>
  <si>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</si>
  <si>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</si>
  <si>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</si>
  <si>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</si>
  <si>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</si>
  <si>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</si>
  <si>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</si>
  <si>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</si>
  <si>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</si>
  <si>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</si>
  <si>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</si>
  <si>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</si>
  <si>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</si>
  <si>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</si>
  <si>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</si>
  <si>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</si>
  <si>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</si>
  <si>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</si>
  <si>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</si>
  <si>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</si>
  <si>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</si>
  <si>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</si>
  <si>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</si>
  <si>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</si>
  <si>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</si>
  <si>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</si>
  <si>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</si>
  <si>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</si>
  <si>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</si>
  <si>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</si>
  <si>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</si>
  <si>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</si>
  <si>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</si>
  <si>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</si>
  <si>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</si>
  <si>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</si>
  <si>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</si>
  <si>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</si>
  <si>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</si>
  <si>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</si>
  <si>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</si>
  <si>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</si>
  <si>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</si>
  <si>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</si>
  <si>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</si>
  <si>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</si>
  <si>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</si>
  <si>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</si>
  <si>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</si>
  <si>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</si>
  <si>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</si>
  <si>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</si>
  <si>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</si>
  <si>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</si>
  <si>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</si>
  <si>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</si>
  <si>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</si>
  <si>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</si>
  <si>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</si>
  <si>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</si>
  <si>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</si>
  <si>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</si>
  <si>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</si>
  <si>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</si>
  <si>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</si>
  <si>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</si>
  <si>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</si>
  <si>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</si>
  <si>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</si>
  <si>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</si>
  <si>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</si>
  <si>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</si>
  <si>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</si>
  <si>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</si>
  <si>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</si>
  <si>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</si>
  <si>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</si>
  <si>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</si>
  <si>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</si>
  <si>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</si>
  <si>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</si>
  <si>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</si>
  <si>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</si>
  <si>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</si>
  <si>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</si>
  <si>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</si>
  <si>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</si>
  <si>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</si>
  <si>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</si>
  <si>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</si>
  <si>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</si>
  <si>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</si>
  <si>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</si>
  <si>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</si>
  <si>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</si>
  <si>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</si>
  <si>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</si>
  <si>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</si>
  <si>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</si>
  <si>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</si>
  <si>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</si>
  <si>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</si>
  <si>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</si>
  <si>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</si>
  <si>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</si>
  <si>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</si>
  <si>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</si>
  <si>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</si>
  <si>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</si>
  <si>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</si>
  <si>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</si>
  <si>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</si>
  <si>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</si>
  <si>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</si>
  <si>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</si>
  <si>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</si>
  <si>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</si>
  <si>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</si>
  <si>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</si>
  <si>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</si>
  <si>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</si>
  <si>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</si>
  <si>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</si>
  <si>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</si>
  <si>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</si>
  <si>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</si>
  <si>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</si>
  <si>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</si>
  <si>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</si>
  <si>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</si>
  <si>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</si>
  <si>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</si>
  <si>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</si>
  <si>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</si>
  <si>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</si>
  <si>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</si>
  <si>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</si>
  <si>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</si>
  <si>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</si>
  <si>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</si>
  <si>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</si>
  <si>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</si>
  <si>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</si>
  <si>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</si>
  <si>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</si>
  <si>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</si>
  <si>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</si>
  <si>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</si>
  <si>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</si>
  <si>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</si>
  <si>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</si>
  <si>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</si>
  <si>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</si>
  <si>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</si>
  <si>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</si>
  <si>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</si>
  <si>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</si>
  <si>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</si>
  <si>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</si>
  <si>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</si>
  <si>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</si>
  <si>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</si>
  <si>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</si>
  <si>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</si>
  <si>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</si>
  <si>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</si>
  <si>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</si>
  <si>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</si>
  <si>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</si>
  <si>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</si>
  <si>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</si>
  <si>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</si>
  <si>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</si>
  <si>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</si>
  <si>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</si>
  <si>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</si>
  <si>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</si>
  <si>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</si>
  <si>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</si>
  <si>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</si>
  <si>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</si>
  <si>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</si>
  <si>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</si>
  <si>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</si>
  <si>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</si>
  <si>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</si>
  <si>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</si>
  <si>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</si>
  <si>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</si>
  <si>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</si>
  <si>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</si>
  <si>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</si>
  <si>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</si>
  <si>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</si>
  <si>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</si>
  <si>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</si>
  <si>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</si>
  <si>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</si>
  <si>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</si>
  <si>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</si>
  <si>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</si>
  <si>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</si>
  <si>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</si>
  <si>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</si>
  <si>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</si>
  <si>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</si>
  <si>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</si>
  <si>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</si>
  <si>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</si>
  <si>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</si>
  <si>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</si>
  <si>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</si>
  <si>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</si>
  <si>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</si>
  <si>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</si>
  <si>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</si>
  <si>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</si>
  <si>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</si>
  <si>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</si>
  <si>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</si>
  <si>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</si>
  <si>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</si>
  <si>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</si>
  <si>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</si>
  <si>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</si>
  <si>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</si>
  <si>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</si>
  <si>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</si>
  <si>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</si>
  <si>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</si>
  <si>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</si>
  <si>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</si>
  <si>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</si>
  <si>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</si>
  <si>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</si>
  <si>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</si>
  <si>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</si>
  <si>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</si>
  <si>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</si>
  <si>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</si>
  <si>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</si>
  <si>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</si>
  <si>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</si>
  <si>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</si>
  <si>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</si>
  <si>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</si>
  <si>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</si>
  <si>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</si>
  <si>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</si>
  <si>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</si>
  <si>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</si>
  <si>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</si>
  <si>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</si>
  <si>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</si>
  <si>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</si>
  <si>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</si>
  <si>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</si>
  <si>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</si>
  <si>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</si>
  <si>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</si>
  <si>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</si>
  <si>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</si>
  <si>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</si>
  <si>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</si>
  <si>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</si>
  <si>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</si>
  <si>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</si>
  <si>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</si>
  <si>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</si>
  <si>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</si>
  <si>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</si>
  <si>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</si>
  <si>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</si>
  <si>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</si>
  <si>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</si>
  <si>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</si>
  <si>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</si>
  <si>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</si>
  <si>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</si>
  <si>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</si>
  <si>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</si>
  <si>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</si>
  <si>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</si>
  <si>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</si>
  <si>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</si>
  <si>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</si>
  <si>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</si>
  <si>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</si>
  <si>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</si>
  <si>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</si>
  <si>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</si>
  <si>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</si>
  <si>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</si>
  <si>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</si>
  <si>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</si>
  <si>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</si>
  <si>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</si>
  <si>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</si>
  <si>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</si>
  <si>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</si>
  <si>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</si>
  <si>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</si>
  <si>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</si>
  <si>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</si>
  <si>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</si>
  <si>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</si>
  <si>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</si>
  <si>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</si>
  <si>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</si>
  <si>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</si>
  <si>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</si>
  <si>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</si>
  <si>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</si>
  <si>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</si>
  <si>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</si>
  <si>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</si>
  <si>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</si>
  <si>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</si>
  <si>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</si>
  <si>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</si>
  <si>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</si>
  <si>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</si>
  <si>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</si>
  <si>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</si>
  <si>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</si>
  <si>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</si>
  <si>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</si>
  <si>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</si>
  <si>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</si>
  <si>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</si>
  <si>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</si>
  <si>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</si>
  <si>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</si>
  <si>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</si>
  <si>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</si>
  <si>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</si>
  <si>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</si>
  <si>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</si>
  <si>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</si>
  <si>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</si>
  <si>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</si>
  <si>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</si>
  <si>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</si>
  <si>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</si>
  <si>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</si>
  <si>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</si>
  <si>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</si>
  <si>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</si>
  <si>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</si>
  <si>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</si>
  <si>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</si>
  <si>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</si>
  <si>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</si>
  <si>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</si>
  <si>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</si>
  <si>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</si>
  <si>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</si>
  <si>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</si>
  <si>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</si>
  <si>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</si>
  <si>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</si>
  <si>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</si>
  <si>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</si>
  <si>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</si>
  <si>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</si>
  <si>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</si>
  <si>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</si>
  <si>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</si>
  <si>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</si>
  <si>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</si>
  <si>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</si>
  <si>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</si>
  <si>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</si>
  <si>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</si>
  <si>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</si>
  <si>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</si>
  <si>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</si>
  <si>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</si>
  <si>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</si>
  <si>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</si>
  <si>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</si>
  <si>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</si>
  <si>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</si>
  <si>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</si>
  <si>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</si>
  <si>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</si>
  <si>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</si>
  <si>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</si>
  <si>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</si>
  <si>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</si>
  <si>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</si>
  <si>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</si>
  <si>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</si>
  <si>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</si>
  <si>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</si>
  <si>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</si>
  <si>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</si>
  <si>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</si>
  <si>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</si>
  <si>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</si>
  <si>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</si>
  <si>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</si>
  <si>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</si>
  <si>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</si>
  <si>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</si>
  <si>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</si>
  <si>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</si>
  <si>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</si>
  <si>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</si>
  <si>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</si>
  <si>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</si>
  <si>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</si>
  <si>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</si>
  <si>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</si>
  <si>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</si>
  <si>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</si>
  <si>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</si>
  <si>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</si>
  <si>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</si>
  <si>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</si>
  <si>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</si>
  <si>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</si>
  <si>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</si>
  <si>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</si>
  <si>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</si>
  <si>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</si>
  <si>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</si>
  <si>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</si>
  <si>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</si>
  <si>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</si>
  <si>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</si>
  <si>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</si>
  <si>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</si>
  <si>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</si>
  <si>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</si>
  <si>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</si>
  <si>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</si>
  <si>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</si>
  <si>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</si>
  <si>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</si>
  <si>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</si>
  <si>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</si>
  <si>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</si>
  <si>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</si>
  <si>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</si>
  <si>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</si>
  <si>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</si>
  <si>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</si>
  <si>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</si>
  <si>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</si>
  <si>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</si>
  <si>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</si>
  <si>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</si>
  <si>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</si>
  <si>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</si>
  <si>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</si>
  <si>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</si>
  <si>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</si>
  <si>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</si>
  <si>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</si>
  <si>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</si>
  <si>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</si>
  <si>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</si>
  <si>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</si>
  <si>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</si>
  <si>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</si>
  <si>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</si>
  <si>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</si>
  <si>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</si>
  <si>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</si>
  <si>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</si>
  <si>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</si>
  <si>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</si>
  <si>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</si>
  <si>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</si>
  <si>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</si>
  <si>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</si>
  <si>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</si>
  <si>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</si>
  <si>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</si>
  <si>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</si>
  <si>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</si>
  <si>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</si>
  <si>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</si>
  <si>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</si>
  <si>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</si>
  <si>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</si>
  <si>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</si>
  <si>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</si>
  <si>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</si>
  <si>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</si>
  <si>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</si>
  <si>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</si>
  <si>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</si>
  <si>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</si>
  <si>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</si>
  <si>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</si>
  <si>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</si>
  <si>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</si>
  <si>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</si>
  <si>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</si>
  <si>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</si>
  <si>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</si>
  <si>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</si>
  <si>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</si>
  <si>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</si>
  <si>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</si>
  <si>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</si>
  <si>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</si>
  <si>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</si>
  <si>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</si>
  <si>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</si>
  <si>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</si>
  <si>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</si>
  <si>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</si>
  <si>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</si>
  <si>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</si>
  <si>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</si>
  <si>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</si>
  <si>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</si>
  <si>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</si>
  <si>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</si>
  <si>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</si>
  <si>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</si>
  <si>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</si>
  <si>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</si>
  <si>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</si>
  <si>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</si>
  <si>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</si>
  <si>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</si>
  <si>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</si>
  <si>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</si>
  <si>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</si>
  <si>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</si>
  <si>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</si>
  <si>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</si>
  <si>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</si>
  <si>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</si>
  <si>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</si>
  <si>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</si>
  <si>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</si>
  <si>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</si>
  <si>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</si>
  <si>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</si>
  <si>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</si>
  <si>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</si>
  <si>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</si>
  <si>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</si>
  <si>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</si>
  <si>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</si>
  <si>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</si>
  <si>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</si>
  <si>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</si>
  <si>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</si>
  <si>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</si>
  <si>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</si>
  <si>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</si>
  <si>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</si>
  <si>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</si>
  <si>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</si>
  <si>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</si>
  <si>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</si>
  <si>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</si>
  <si>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</si>
  <si>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</si>
  <si>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</si>
  <si>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</si>
  <si>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</si>
  <si>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</si>
  <si>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</si>
  <si>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</si>
  <si>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</si>
  <si>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</si>
  <si>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</si>
  <si>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</si>
  <si>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</si>
  <si>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</si>
  <si>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</si>
  <si>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</si>
  <si>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</si>
  <si>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</si>
  <si>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</si>
  <si>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</si>
  <si>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</si>
  <si>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</si>
  <si>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</si>
  <si>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</si>
  <si>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</si>
  <si>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</si>
  <si>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</si>
  <si>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</si>
  <si>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</si>
  <si>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</si>
  <si>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</si>
  <si>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</si>
  <si>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</si>
  <si>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</si>
  <si>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</si>
  <si>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</si>
  <si>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</si>
  <si>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</si>
  <si>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</si>
  <si>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</si>
  <si>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</si>
  <si>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</si>
  <si>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</si>
  <si>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</si>
  <si>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</si>
  <si>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</si>
  <si>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</si>
  <si>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</si>
  <si>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</si>
  <si>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</si>
  <si>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</si>
  <si>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</si>
  <si>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</si>
  <si>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</si>
  <si>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</si>
  <si>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</si>
  <si>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</si>
  <si>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</si>
  <si>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</si>
  <si>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</si>
  <si>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</si>
  <si>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</si>
  <si>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</si>
  <si>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</si>
  <si>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</si>
  <si>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</si>
  <si>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</si>
  <si>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</si>
  <si>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</si>
  <si>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</si>
  <si>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</si>
  <si>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</si>
  <si>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</si>
  <si>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</si>
  <si>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</si>
  <si>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</si>
  <si>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</si>
  <si>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</si>
  <si>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</si>
  <si>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</si>
  <si>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</si>
  <si>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</si>
  <si>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</si>
  <si>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</si>
  <si>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</si>
  <si>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</si>
  <si>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</si>
  <si>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</si>
  <si>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</si>
  <si>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</si>
  <si>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</si>
  <si>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</si>
  <si>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</si>
  <si>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</si>
  <si>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</si>
  <si>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</si>
  <si>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</si>
  <si>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</si>
  <si>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</si>
  <si>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</si>
  <si>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</si>
  <si>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</si>
  <si>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</si>
  <si>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</si>
  <si>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</si>
  <si>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</si>
  <si>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</si>
  <si>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</si>
  <si>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</si>
  <si>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</si>
  <si>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</si>
  <si>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</si>
  <si>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</si>
  <si>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</si>
  <si>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</si>
  <si>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</si>
  <si>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</si>
  <si>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</si>
  <si>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</si>
  <si>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</si>
  <si>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</si>
  <si>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</si>
  <si>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</si>
  <si>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</si>
  <si>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</si>
  <si>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</si>
  <si>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</si>
  <si>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</si>
  <si>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</si>
  <si>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</si>
  <si>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</si>
  <si>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</si>
  <si>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</si>
  <si>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</si>
  <si>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</si>
  <si>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</si>
  <si>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</si>
  <si>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</si>
  <si>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</si>
  <si>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</si>
  <si>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</si>
  <si>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</si>
  <si>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</si>
  <si>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</si>
  <si>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</si>
  <si>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</si>
  <si>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</si>
  <si>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</si>
  <si>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</si>
  <si>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</si>
  <si>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</si>
  <si>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</si>
  <si>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</si>
  <si>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</si>
  <si>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</si>
  <si>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</si>
  <si>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</si>
  <si>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</si>
  <si>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</si>
  <si>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</si>
  <si>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</si>
  <si>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</si>
  <si>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</si>
  <si>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</si>
  <si>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</si>
  <si>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</si>
  <si>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</si>
  <si>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</si>
  <si>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</si>
  <si>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</si>
  <si>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</si>
  <si>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</si>
  <si>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</si>
  <si>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</si>
  <si>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</si>
  <si>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</si>
  <si>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</si>
  <si>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</si>
  <si>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</si>
  <si>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</si>
  <si>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</si>
  <si>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</si>
  <si>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</si>
  <si>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</si>
  <si>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</si>
  <si>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</si>
  <si>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</si>
  <si>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</si>
  <si>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</si>
  <si>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</si>
  <si>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</si>
  <si>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</si>
  <si>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</si>
  <si>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</si>
  <si>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</si>
  <si>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</si>
  <si>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</si>
  <si>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</si>
  <si>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</si>
  <si>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</si>
  <si>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</si>
  <si>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</si>
  <si>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</si>
  <si>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</si>
  <si>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</si>
  <si>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</si>
  <si>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</si>
  <si>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</si>
  <si>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</si>
  <si>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</si>
  <si>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</si>
  <si>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</si>
  <si>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</si>
  <si>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</si>
  <si>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</si>
  <si>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</si>
  <si>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</si>
  <si>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</si>
  <si>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</si>
  <si>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</si>
  <si>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</si>
  <si>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</si>
  <si>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</si>
  <si>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</si>
  <si>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</si>
  <si>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</si>
  <si>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</si>
  <si>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</si>
  <si>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</si>
  <si>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</si>
  <si>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</si>
  <si>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</si>
  <si>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</si>
  <si>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</si>
  <si>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</si>
  <si>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</si>
  <si>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</si>
  <si>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</si>
  <si>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</si>
  <si>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</si>
  <si>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</si>
  <si>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</si>
  <si>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</si>
  <si>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</si>
  <si>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</si>
  <si>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</si>
  <si>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</si>
  <si>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</si>
  <si>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</si>
  <si>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</si>
  <si>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</si>
  <si>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</si>
  <si>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</si>
  <si>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</si>
  <si>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</si>
  <si>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</si>
  <si>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</si>
  <si>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</si>
  <si>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</si>
  <si>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</si>
  <si>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</si>
  <si>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</si>
  <si>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</si>
  <si>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</si>
  <si>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</si>
  <si>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</si>
  <si>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</si>
  <si>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</si>
  <si>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</si>
  <si>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</si>
  <si>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</si>
  <si>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</si>
  <si>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</si>
  <si>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</si>
  <si>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</si>
  <si>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</si>
  <si>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</si>
  <si>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</si>
  <si>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</si>
  <si>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</si>
  <si>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</si>
  <si>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</si>
  <si>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</si>
  <si>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</si>
  <si>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</si>
  <si>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</si>
  <si>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</si>
  <si>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</si>
  <si>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</si>
  <si>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</si>
  <si>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</si>
  <si>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</si>
  <si>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</si>
  <si>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</si>
  <si>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</si>
  <si>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</si>
  <si>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</si>
  <si>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</si>
  <si>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</si>
  <si>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</si>
  <si>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</si>
  <si>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</si>
  <si>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</si>
  <si>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</si>
  <si>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</si>
  <si>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</si>
  <si>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</si>
  <si>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</si>
  <si>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</si>
  <si>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</si>
  <si>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</si>
  <si>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</si>
  <si>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</si>
  <si>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</si>
  <si>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</si>
  <si>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</si>
  <si>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</si>
  <si>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</si>
  <si>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</si>
  <si>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</si>
  <si>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</si>
  <si>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</si>
  <si>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</si>
  <si>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</si>
  <si>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</si>
  <si>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</si>
  <si>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</si>
  <si>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</si>
  <si>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</si>
  <si>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</si>
  <si>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</si>
  <si>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</si>
  <si>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</si>
  <si>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</si>
  <si>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</si>
  <si>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</si>
  <si>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</si>
  <si>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</si>
  <si>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</si>
  <si>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</si>
  <si>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</si>
  <si>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</si>
  <si>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</si>
  <si>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</si>
  <si>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</si>
  <si>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</si>
  <si>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</si>
  <si>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</si>
  <si>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</si>
  <si>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</si>
  <si>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</si>
  <si>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</si>
  <si>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</si>
  <si>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</si>
  <si>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</si>
  <si>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</si>
  <si>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</si>
  <si>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</si>
  <si>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</si>
  <si>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</si>
  <si>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</si>
  <si>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</si>
  <si>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</si>
  <si>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</si>
  <si>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</si>
  <si>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</si>
  <si>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</si>
  <si>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</si>
  <si>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</si>
  <si>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</si>
  <si>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</si>
  <si>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</si>
  <si>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</si>
  <si>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</si>
  <si>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</si>
  <si>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</si>
  <si>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</si>
  <si>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</si>
  <si>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</si>
  <si>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</si>
  <si>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</si>
  <si>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</si>
  <si>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</si>
  <si>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</si>
  <si>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</si>
  <si>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</si>
  <si>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</si>
  <si>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</si>
  <si>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</si>
  <si>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</si>
  <si>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</si>
  <si>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</si>
  <si>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</si>
  <si>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</si>
  <si>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</si>
  <si>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</si>
  <si>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</si>
  <si>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</si>
  <si>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</si>
  <si>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</si>
  <si>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</si>
  <si>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</si>
  <si>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</si>
  <si>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</si>
  <si>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</si>
  <si>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</si>
  <si>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</si>
  <si>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</si>
  <si>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</si>
  <si>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</si>
  <si>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</si>
  <si>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</si>
  <si>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</si>
  <si>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</si>
  <si>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</si>
  <si>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</si>
  <si>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</si>
  <si>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</si>
  <si>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</si>
  <si>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</si>
  <si>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</si>
  <si>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</si>
  <si>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</si>
  <si>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</si>
  <si>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</si>
  <si>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</si>
  <si>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</si>
  <si>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</si>
  <si>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</si>
  <si>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</si>
  <si>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</si>
  <si>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</si>
  <si>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</si>
  <si>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</si>
  <si>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</si>
  <si>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</si>
  <si>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</si>
  <si>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</si>
  <si>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</si>
  <si>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</si>
  <si>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</si>
  <si>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</si>
  <si>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</si>
  <si>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</si>
  <si>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</si>
  <si>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</si>
  <si>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</si>
  <si>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</si>
  <si>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</si>
  <si>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</si>
  <si>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</si>
  <si>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</si>
  <si>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</si>
  <si>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</si>
  <si>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</si>
  <si>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</si>
  <si>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</si>
  <si>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</si>
  <si>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</si>
  <si>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</si>
  <si>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</si>
  <si>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</si>
  <si>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</si>
  <si>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</si>
  <si>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</si>
  <si>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</si>
  <si>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</si>
  <si>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</si>
  <si>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</si>
  <si>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</si>
  <si>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</si>
  <si>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</si>
  <si>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</si>
  <si>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</si>
  <si>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</si>
  <si>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</si>
  <si>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</si>
  <si>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</si>
  <si>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</si>
  <si>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</si>
  <si>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</si>
  <si>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</si>
  <si>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</si>
  <si>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</si>
  <si>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</si>
  <si>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</si>
  <si>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</si>
  <si>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</si>
  <si>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</si>
  <si>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</si>
  <si>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</si>
  <si>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</si>
  <si>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</si>
  <si>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</si>
  <si>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</si>
  <si>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</si>
  <si>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</si>
  <si>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</si>
  <si>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</si>
  <si>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</si>
  <si>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</si>
  <si>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</si>
  <si>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</si>
  <si>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</si>
  <si>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</si>
  <si>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</si>
  <si>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</si>
  <si>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</si>
  <si>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</si>
  <si>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</si>
  <si>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</si>
  <si>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</si>
  <si>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</si>
  <si>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</si>
  <si>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</si>
  <si>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</si>
  <si>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</si>
  <si>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</si>
  <si>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</si>
  <si>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</si>
  <si>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</si>
  <si>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</si>
  <si>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</si>
  <si>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</si>
  <si>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</si>
  <si>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</si>
  <si>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</si>
  <si>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</si>
  <si>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</si>
  <si>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</si>
  <si>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</si>
  <si>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</si>
  <si>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</si>
  <si>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</si>
  <si>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</si>
  <si>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</si>
  <si>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</si>
  <si>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</si>
  <si>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</si>
  <si>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</si>
  <si>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</si>
  <si>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</si>
  <si>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</si>
  <si>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</si>
  <si>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</si>
  <si>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</si>
  <si>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</si>
  <si>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</si>
  <si>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</si>
  <si>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</si>
  <si>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</si>
  <si>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</si>
  <si>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</si>
  <si>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</si>
  <si>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</si>
  <si>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</si>
  <si>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</si>
  <si>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</si>
  <si>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</si>
  <si>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</si>
  <si>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</si>
  <si>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</si>
  <si>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</si>
  <si>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</si>
  <si>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</si>
  <si>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</si>
  <si>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</si>
  <si>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</si>
  <si>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</si>
  <si>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</si>
  <si>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</si>
  <si>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</si>
  <si>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</si>
  <si>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</si>
  <si>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</si>
  <si>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</si>
  <si>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</si>
  <si>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</si>
  <si>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</si>
  <si>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</si>
  <si>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</si>
  <si>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</si>
  <si>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</si>
  <si>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</si>
  <si>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</si>
  <si>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</si>
  <si>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</si>
  <si>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</si>
  <si>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</si>
  <si>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</si>
  <si>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</si>
  <si>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</si>
  <si>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</si>
  <si>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</si>
  <si>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</si>
  <si>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</si>
  <si>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</si>
  <si>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</si>
  <si>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</si>
  <si>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</si>
  <si>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</si>
  <si>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</si>
  <si>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</si>
  <si>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</si>
  <si>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</si>
  <si>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</si>
  <si>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</si>
  <si>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</si>
  <si>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</si>
  <si>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</si>
  <si>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</si>
  <si>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</si>
  <si>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</si>
  <si>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</si>
  <si>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</si>
  <si>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</si>
  <si>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</si>
  <si>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</si>
  <si>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</si>
  <si>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</si>
  <si>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</si>
  <si>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</si>
  <si>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</si>
  <si>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</si>
  <si>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</si>
  <si>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</si>
  <si>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</si>
  <si>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</si>
  <si>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</si>
  <si>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</si>
  <si>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</si>
  <si>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</si>
  <si>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</si>
  <si>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</si>
  <si>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</si>
  <si>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</si>
  <si>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</si>
  <si>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</si>
  <si>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</si>
  <si>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</si>
  <si>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</si>
  <si>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</si>
  <si>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</si>
  <si>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</si>
  <si>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</si>
  <si>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</si>
  <si>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</si>
  <si>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</si>
  <si>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</si>
  <si>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</si>
  <si>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</si>
  <si>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</si>
  <si>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</si>
  <si>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</si>
  <si>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</si>
  <si>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</si>
  <si>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</si>
  <si>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</si>
  <si>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</si>
  <si>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</si>
  <si>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</si>
  <si>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</si>
  <si>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</si>
  <si>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</si>
  <si>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</si>
  <si>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</si>
  <si>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</si>
  <si>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</si>
  <si>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</si>
  <si>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</si>
  <si>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</si>
  <si>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</si>
  <si>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</si>
  <si>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</si>
  <si>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</si>
  <si>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</si>
  <si>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</si>
  <si>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</si>
  <si>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</si>
  <si>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</si>
  <si>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</si>
  <si>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</si>
  <si>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</si>
  <si>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</si>
  <si>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</si>
  <si>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</si>
  <si>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</si>
  <si>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</si>
  <si>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</si>
  <si>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</si>
  <si>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</si>
  <si>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</si>
  <si>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</si>
  <si>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</si>
  <si>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</si>
  <si>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</si>
  <si>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</si>
  <si>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</si>
  <si>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</si>
  <si>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</si>
  <si>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</si>
  <si>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</si>
  <si>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</si>
  <si>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</si>
  <si>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</si>
  <si>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</si>
  <si>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</si>
  <si>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</si>
  <si>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</si>
  <si>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</si>
  <si>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</si>
  <si>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</si>
  <si>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</si>
  <si>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</si>
  <si>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</si>
  <si>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</si>
  <si>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</si>
  <si>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</si>
  <si>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</si>
  <si>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</si>
  <si>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</si>
  <si>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</si>
  <si>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</si>
  <si>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</si>
  <si>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</si>
  <si>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</si>
  <si>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</si>
  <si>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</si>
  <si>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</si>
  <si>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</si>
  <si>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</si>
  <si>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</si>
  <si>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</si>
  <si>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</si>
  <si>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</si>
  <si>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</si>
  <si>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</si>
  <si>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</si>
  <si>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</si>
  <si>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</si>
  <si>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</si>
  <si>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</si>
  <si>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</si>
  <si>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</si>
  <si>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</si>
  <si>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</si>
  <si>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</si>
  <si>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</si>
  <si>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</si>
  <si>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</si>
  <si>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</si>
  <si>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</si>
  <si>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</si>
  <si>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</si>
  <si>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</si>
  <si>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</si>
  <si>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</si>
  <si>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</si>
  <si>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</si>
  <si>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</si>
  <si>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</si>
  <si>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</si>
  <si>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</si>
  <si>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</si>
  <si>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</si>
  <si>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</si>
  <si>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</si>
  <si>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</si>
  <si>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</si>
  <si>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</si>
  <si>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</si>
  <si>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</si>
  <si>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</si>
  <si>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</si>
  <si>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</si>
  <si>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</si>
  <si>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</si>
  <si>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</si>
  <si>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</si>
  <si>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</si>
  <si>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</si>
  <si>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</si>
  <si>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</si>
  <si>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</si>
  <si>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</si>
  <si>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</si>
  <si>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</si>
  <si>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</si>
  <si>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</si>
  <si>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</si>
  <si>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</si>
  <si>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</si>
  <si>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</si>
  <si>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</si>
  <si>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</si>
  <si>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</si>
  <si>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</si>
  <si>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</si>
  <si>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</si>
  <si>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</si>
  <si>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</si>
  <si>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</si>
  <si>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</si>
  <si>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</si>
  <si>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</si>
  <si>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</si>
  <si>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</si>
  <si>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</si>
  <si>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</si>
  <si>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</si>
  <si>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</si>
  <si>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</si>
  <si>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</si>
  <si>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</si>
  <si>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</si>
  <si>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</si>
  <si>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</si>
  <si>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</si>
  <si>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</si>
  <si>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</si>
  <si>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</si>
  <si>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</si>
  <si>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</si>
  <si>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</si>
  <si>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</si>
  <si>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</si>
  <si>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</si>
  <si>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</si>
  <si>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</si>
  <si>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</si>
  <si>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</si>
  <si>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</si>
  <si>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</si>
  <si>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</si>
  <si>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</si>
  <si>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</si>
  <si>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</si>
  <si>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</si>
  <si>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</si>
  <si>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</si>
  <si>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</si>
  <si>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</si>
  <si>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</si>
  <si>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</si>
  <si>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</si>
  <si>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</si>
  <si>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</si>
  <si>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</si>
  <si>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</si>
  <si>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</si>
  <si>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</si>
  <si>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</si>
  <si>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</si>
  <si>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</si>
  <si>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</si>
  <si>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</si>
  <si>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</si>
  <si>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</si>
  <si>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</si>
  <si>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</si>
  <si>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</si>
  <si>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</si>
  <si>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</si>
  <si>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</si>
  <si>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</si>
  <si>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</si>
  <si>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</si>
  <si>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</si>
  <si>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</si>
  <si>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</si>
  <si>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</si>
  <si>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</si>
  <si>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</si>
  <si>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</si>
  <si>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</si>
  <si>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</si>
  <si>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</si>
  <si>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</si>
  <si>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</si>
  <si>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</si>
  <si>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</si>
  <si>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</si>
  <si>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</si>
  <si>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</si>
  <si>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</si>
  <si>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</si>
  <si>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</si>
  <si>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</si>
  <si>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</si>
  <si>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</si>
  <si>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</si>
  <si>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</si>
  <si>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</si>
  <si>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</si>
  <si>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</si>
  <si>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</si>
  <si>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</si>
  <si>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</si>
  <si>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</si>
  <si>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</si>
  <si>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</si>
  <si>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</si>
  <si>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</si>
  <si>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</si>
  <si>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</si>
  <si>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</si>
  <si>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</si>
  <si>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</si>
  <si>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</si>
  <si>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</si>
  <si>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</si>
  <si>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</si>
  <si>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</si>
  <si>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</si>
  <si>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</si>
  <si>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</si>
  <si>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</si>
  <si>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</si>
  <si>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</si>
  <si>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</si>
  <si>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</si>
  <si>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</si>
  <si>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</si>
  <si>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</si>
  <si>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</si>
  <si>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</si>
  <si>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</si>
  <si>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</si>
  <si>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</si>
  <si>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</si>
  <si>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</si>
  <si>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</si>
  <si>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</si>
  <si>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</si>
  <si>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</si>
  <si>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</si>
  <si>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</si>
  <si>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</si>
  <si>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</si>
  <si>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</si>
  <si>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</si>
  <si>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</si>
  <si>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</si>
  <si>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</si>
  <si>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</si>
  <si>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</si>
  <si>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</si>
  <si>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</si>
  <si>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</si>
  <si>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</si>
  <si>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</si>
  <si>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</si>
  <si>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</si>
  <si>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</si>
  <si>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</si>
  <si>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</si>
  <si>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</si>
  <si>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</si>
  <si>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</si>
  <si>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</si>
  <si>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</si>
  <si>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</si>
  <si>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</si>
  <si>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</si>
  <si>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</si>
  <si>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</si>
  <si>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</si>
  <si>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</si>
  <si>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</si>
  <si>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</si>
  <si>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</si>
  <si>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</si>
  <si>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</si>
  <si>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</si>
  <si>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</si>
  <si>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</si>
  <si>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</si>
  <si>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</si>
  <si>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</si>
  <si>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</si>
  <si>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</si>
  <si>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</si>
  <si>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</si>
  <si>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</si>
  <si>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</si>
  <si>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</si>
  <si>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</si>
  <si>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</si>
  <si>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</si>
  <si>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</si>
  <si>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</si>
  <si>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</si>
  <si>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</si>
  <si>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</si>
  <si>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</si>
  <si>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</si>
  <si>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</si>
  <si>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</si>
  <si>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</si>
  <si>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</si>
  <si>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</si>
  <si>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</si>
  <si>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</si>
  <si>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</si>
  <si>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</si>
  <si>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</si>
  <si>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</si>
  <si>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</si>
  <si>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</si>
  <si>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</si>
  <si>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</si>
  <si>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</si>
  <si>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</si>
  <si>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</si>
  <si>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</si>
  <si>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</si>
  <si>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</si>
  <si>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</si>
  <si>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</si>
  <si>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</si>
  <si>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</si>
  <si>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</si>
  <si>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</si>
  <si>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</si>
  <si>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</si>
  <si>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</si>
  <si>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</si>
  <si>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</si>
  <si>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</si>
  <si>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</si>
  <si>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</si>
  <si>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</si>
  <si>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</si>
  <si>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</si>
  <si>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</si>
  <si>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</si>
  <si>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</si>
  <si>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</si>
  <si>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</si>
  <si>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</si>
  <si>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</si>
  <si>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</si>
  <si>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</si>
  <si>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</si>
  <si>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</si>
  <si>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</si>
  <si>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</si>
  <si>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</si>
  <si>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</si>
  <si>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</si>
  <si>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</si>
  <si>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</si>
  <si>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</si>
  <si>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</si>
  <si>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</si>
  <si>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</si>
  <si>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</si>
  <si>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</si>
  <si>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</si>
  <si>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</si>
  <si>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</si>
  <si>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</si>
  <si>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</si>
  <si>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</si>
  <si>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</si>
  <si>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</si>
  <si>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</si>
  <si>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</si>
  <si>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</si>
  <si>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</si>
  <si>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</si>
  <si>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</si>
  <si>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</si>
  <si>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</si>
  <si>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</si>
  <si>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</si>
  <si>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</si>
  <si>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</si>
  <si>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</si>
  <si>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</si>
  <si>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</si>
  <si>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</si>
  <si>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</si>
  <si>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</si>
  <si>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</si>
  <si>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</si>
  <si>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</si>
  <si>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</si>
  <si>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</si>
  <si>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</si>
  <si>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</si>
  <si>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</si>
  <si>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</si>
  <si>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</si>
  <si>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</si>
  <si>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</si>
  <si>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</si>
  <si>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</si>
  <si>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</si>
  <si>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</si>
  <si>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</si>
  <si>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</si>
  <si>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</si>
  <si>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</si>
  <si>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</si>
  <si>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</si>
  <si>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</si>
  <si>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</si>
  <si>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</si>
  <si>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</si>
  <si>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</si>
  <si>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</si>
  <si>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</si>
  <si>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</si>
  <si>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</si>
  <si>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</si>
  <si>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</si>
  <si>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</si>
  <si>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</si>
  <si>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</si>
  <si>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</si>
  <si>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</si>
  <si>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</si>
  <si>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</si>
  <si>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</si>
  <si>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</si>
  <si>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</si>
  <si>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</si>
  <si>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</si>
  <si>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</si>
  <si>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</si>
  <si>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</si>
  <si>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</si>
  <si>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</si>
  <si>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</si>
  <si>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</si>
  <si>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</si>
  <si>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</si>
  <si>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</si>
  <si>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</si>
  <si>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</si>
  <si>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</si>
  <si>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</si>
  <si>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</si>
  <si>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</si>
  <si>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</si>
  <si>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</si>
  <si>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</si>
  <si>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</si>
  <si>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</si>
  <si>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</si>
  <si>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</si>
  <si>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</si>
  <si>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</si>
  <si>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</si>
  <si>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</si>
  <si>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</si>
  <si>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</si>
  <si>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</si>
  <si>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</si>
  <si>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</si>
  <si>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</si>
  <si>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</si>
  <si>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</si>
  <si>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</si>
  <si>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</si>
  <si>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</si>
  <si>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</si>
  <si>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</si>
  <si>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</si>
  <si>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</si>
  <si>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</si>
  <si>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</si>
  <si>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</si>
  <si>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</si>
  <si>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</si>
  <si>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</si>
  <si>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</si>
  <si>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</si>
  <si>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</si>
  <si>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</si>
  <si>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</si>
  <si>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</si>
  <si>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</si>
  <si>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</si>
  <si>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</si>
  <si>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</si>
  <si>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</si>
  <si>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</si>
  <si>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</si>
  <si>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</si>
  <si>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</si>
  <si>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</si>
  <si>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</si>
  <si>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</si>
  <si>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</si>
  <si>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</si>
  <si>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</si>
  <si>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</si>
  <si>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</si>
  <si>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</si>
  <si>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</si>
  <si>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</si>
  <si>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</si>
  <si>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</si>
  <si>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</si>
  <si>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</si>
  <si>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</si>
  <si>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</si>
  <si>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</si>
  <si>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</si>
  <si>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</si>
  <si>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</si>
  <si>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</si>
  <si>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</si>
  <si>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</si>
  <si>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</si>
  <si>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</si>
  <si>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</si>
  <si>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</si>
  <si>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</si>
  <si>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</si>
  <si>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</si>
  <si>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</si>
  <si>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</si>
  <si>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</si>
  <si>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</si>
  <si>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</si>
  <si>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</si>
  <si>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</si>
  <si>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</si>
  <si>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</si>
  <si>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</si>
  <si>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</si>
  <si>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</si>
  <si>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</si>
  <si>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</si>
  <si>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</si>
  <si>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</si>
  <si>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</si>
  <si>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</si>
  <si>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</si>
  <si>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</si>
  <si>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</si>
  <si>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</si>
  <si>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</si>
  <si>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</si>
  <si>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</si>
  <si>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</si>
  <si>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</si>
  <si>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</si>
  <si>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</si>
  <si>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</si>
  <si>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</si>
  <si>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</si>
  <si>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</si>
  <si>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</si>
  <si>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</si>
  <si>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</si>
  <si>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</si>
  <si>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</si>
  <si>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</si>
  <si>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</si>
  <si>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</si>
  <si>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</si>
  <si>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</si>
  <si>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</si>
  <si>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</si>
  <si>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</si>
  <si>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</si>
  <si>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</si>
  <si>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</si>
  <si>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</si>
  <si>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</si>
  <si>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</si>
  <si>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</si>
  <si>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</si>
  <si>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</si>
  <si>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</si>
  <si>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</si>
  <si>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</si>
  <si>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</si>
  <si>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</si>
  <si>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</si>
  <si>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</si>
  <si>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</si>
  <si>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</si>
  <si>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</si>
  <si>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</si>
  <si>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</si>
  <si>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</si>
  <si>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</si>
  <si>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</si>
  <si>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</si>
  <si>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</si>
  <si>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</si>
  <si>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</si>
  <si>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</si>
  <si>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</si>
  <si>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</si>
  <si>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</si>
  <si>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</si>
  <si>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</si>
  <si>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</si>
  <si>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</si>
  <si>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</si>
  <si>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</si>
  <si>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</si>
  <si>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</si>
  <si>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</si>
  <si>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</si>
  <si>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</si>
  <si>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</si>
  <si>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</si>
  <si>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</si>
  <si>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</si>
  <si>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</si>
  <si>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</si>
  <si>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</si>
  <si>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</si>
  <si>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</si>
  <si>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</si>
  <si>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</si>
  <si>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</si>
  <si>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</si>
  <si>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</si>
  <si>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</si>
  <si>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</si>
  <si>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</si>
  <si>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</si>
  <si>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</si>
  <si>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</si>
  <si>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</si>
  <si>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</si>
  <si>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</si>
  <si>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</si>
  <si>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</si>
  <si>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</si>
  <si>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</si>
  <si>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</si>
  <si>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</si>
  <si>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</si>
  <si>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</si>
  <si>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</si>
  <si>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</si>
  <si>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</si>
  <si>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</si>
  <si>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</si>
  <si>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</si>
  <si>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</si>
  <si>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</si>
  <si>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</si>
  <si>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</si>
  <si>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</si>
  <si>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</si>
  <si>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</si>
  <si>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</si>
  <si>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</si>
  <si>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</si>
  <si>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</si>
  <si>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</si>
  <si>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</si>
  <si>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</si>
  <si>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</si>
  <si>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</si>
  <si>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</si>
  <si>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</si>
  <si>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</si>
  <si>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</si>
  <si>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</si>
  <si>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</si>
  <si>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</si>
  <si>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</si>
  <si>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</si>
  <si>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</si>
  <si>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</si>
  <si>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</si>
  <si>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</si>
  <si>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</si>
  <si>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</si>
  <si>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</si>
  <si>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</si>
  <si>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</si>
  <si>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</si>
  <si>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</si>
  <si>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</si>
  <si>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</si>
  <si>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</si>
  <si>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</si>
  <si>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</si>
  <si>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</si>
  <si>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</si>
  <si>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</si>
  <si>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</si>
  <si>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</si>
  <si>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</si>
  <si>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</si>
  <si>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</si>
  <si>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</si>
  <si>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</si>
  <si>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</si>
  <si>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</si>
  <si>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</si>
  <si>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</si>
  <si>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</si>
  <si>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</si>
  <si>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</si>
  <si>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</si>
  <si>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</si>
  <si>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</si>
  <si>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</si>
  <si>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</si>
  <si>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</si>
  <si>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</si>
  <si>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</si>
  <si>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</si>
  <si>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</si>
  <si>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</si>
  <si>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</si>
  <si>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</si>
  <si>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</si>
  <si>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</si>
  <si>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</si>
  <si>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</si>
  <si>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</si>
  <si>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</si>
  <si>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</si>
  <si>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</si>
  <si>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</si>
  <si>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</si>
  <si>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</si>
  <si>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</si>
  <si>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</si>
  <si>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</si>
  <si>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</si>
  <si>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</si>
  <si>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</si>
  <si>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</si>
  <si>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</si>
  <si>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</si>
  <si>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</si>
  <si>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</si>
  <si>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</si>
  <si>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</si>
  <si>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</si>
  <si>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</si>
  <si>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</si>
  <si>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</si>
  <si>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</si>
  <si>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</si>
  <si>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</si>
  <si>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</si>
  <si>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</si>
  <si>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</si>
  <si>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</si>
  <si>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</si>
  <si>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</si>
  <si>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</si>
  <si>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</si>
  <si>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</si>
  <si>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</si>
  <si>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</si>
  <si>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</si>
  <si>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</si>
  <si>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</si>
  <si>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</si>
  <si>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</si>
  <si>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</si>
  <si>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</si>
  <si>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</si>
  <si>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</si>
  <si>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</si>
  <si>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</si>
  <si>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</si>
  <si>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</si>
  <si>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</si>
  <si>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</si>
  <si>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</si>
  <si>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</si>
  <si>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</si>
  <si>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</si>
  <si>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</si>
  <si>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</si>
  <si>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</si>
  <si>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</si>
  <si>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</si>
  <si>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</si>
  <si>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</si>
  <si>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</si>
  <si>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</si>
  <si>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</si>
  <si>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</si>
  <si>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</si>
  <si>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</si>
  <si>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</si>
  <si>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</si>
  <si>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</si>
  <si>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</si>
  <si>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</si>
  <si>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</si>
  <si>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</si>
  <si>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</si>
  <si>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</si>
  <si>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</si>
  <si>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</si>
  <si>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</si>
  <si>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</si>
  <si>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</si>
  <si>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</si>
  <si>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</si>
  <si>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</si>
  <si>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</si>
  <si>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</si>
  <si>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</si>
  <si>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</si>
  <si>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</si>
  <si>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</si>
  <si>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</si>
  <si>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</si>
  <si>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</si>
  <si>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</si>
  <si>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</si>
  <si>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</si>
  <si>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</si>
  <si>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</si>
  <si>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</si>
  <si>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</si>
  <si>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</si>
  <si>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</si>
  <si>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</si>
  <si>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</si>
  <si>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</si>
  <si>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</si>
  <si>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</si>
  <si>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</si>
  <si>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</si>
  <si>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</si>
  <si>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</si>
  <si>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</si>
  <si>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</si>
  <si>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</si>
  <si>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</si>
  <si>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</si>
  <si>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</si>
  <si>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</si>
  <si>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</si>
  <si>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</si>
  <si>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</si>
  <si>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</si>
  <si>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</si>
  <si>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</si>
  <si>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</si>
  <si>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</si>
  <si>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</si>
  <si>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</si>
  <si>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</si>
  <si>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</si>
  <si>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</si>
  <si>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</si>
  <si>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</si>
  <si>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</si>
  <si>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</si>
  <si>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</si>
  <si>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</si>
  <si>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</si>
  <si>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</si>
  <si>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</si>
  <si>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</si>
  <si>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</si>
  <si>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</si>
  <si>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</si>
  <si>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</si>
  <si>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</si>
  <si>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</si>
  <si>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</si>
  <si>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</si>
  <si>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</si>
  <si>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</si>
  <si>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</si>
  <si>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</si>
  <si>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</si>
  <si>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</si>
  <si>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</si>
  <si>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</si>
  <si>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</si>
  <si>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</si>
  <si>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</si>
  <si>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</si>
  <si>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</si>
  <si>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</si>
  <si>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</si>
  <si>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</si>
  <si>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</si>
  <si>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</si>
  <si>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</si>
  <si>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</si>
  <si>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</si>
  <si>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</si>
  <si>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</si>
  <si>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</si>
  <si>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</si>
  <si>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</si>
  <si>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</si>
  <si>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</si>
  <si>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</si>
  <si>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</si>
  <si>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</si>
  <si>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</si>
  <si>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</si>
  <si>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</si>
  <si>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</si>
  <si>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</si>
  <si>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</si>
  <si>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</si>
  <si>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</si>
  <si>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</si>
  <si>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</si>
  <si>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</si>
  <si>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</si>
  <si>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</si>
  <si>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</si>
  <si>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</si>
  <si>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</si>
  <si>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</si>
  <si>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</si>
  <si>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</si>
  <si>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</si>
  <si>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</si>
  <si>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</si>
  <si>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</si>
  <si>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</si>
  <si>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</si>
  <si>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</si>
  <si>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</si>
  <si>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</si>
  <si>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</si>
  <si>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</si>
  <si>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</si>
  <si>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</si>
  <si>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</si>
  <si>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</si>
  <si>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</si>
  <si>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</si>
  <si>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</si>
  <si>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</si>
  <si>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</si>
  <si>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</si>
  <si>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</si>
  <si>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</si>
  <si>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</si>
  <si>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</si>
  <si>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</si>
  <si>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</si>
  <si>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</si>
  <si>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</si>
  <si>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</si>
  <si>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</si>
  <si>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</si>
  <si>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</si>
  <si>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</si>
  <si>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</si>
  <si>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</si>
  <si>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</si>
  <si>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</si>
  <si>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</si>
  <si>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</si>
  <si>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</si>
  <si>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</si>
  <si>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</si>
  <si>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</si>
  <si>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</si>
  <si>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</si>
  <si>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</si>
  <si>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</si>
  <si>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</si>
  <si>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</si>
  <si>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</si>
  <si>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</si>
  <si>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</si>
  <si>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</si>
  <si>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</si>
  <si>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</si>
  <si>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</si>
  <si>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</si>
  <si>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</si>
  <si>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</si>
  <si>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</si>
  <si>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</si>
  <si>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</si>
  <si>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</si>
  <si>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</si>
  <si>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</si>
  <si>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</si>
  <si>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</si>
  <si>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</si>
  <si>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</si>
  <si>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</si>
  <si>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</si>
  <si>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</si>
  <si>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</si>
  <si>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</si>
  <si>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</si>
  <si>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</si>
  <si>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</si>
  <si>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</si>
  <si>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</si>
  <si>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</si>
  <si>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</si>
  <si>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</si>
  <si>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</si>
  <si>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</si>
  <si>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</si>
  <si>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</si>
  <si>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</si>
  <si>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</si>
  <si>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</si>
  <si>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</si>
  <si>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</si>
  <si>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</si>
  <si>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</si>
  <si>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</si>
  <si>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</si>
  <si>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</si>
  <si>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</si>
  <si>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</si>
  <si>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</si>
  <si>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</si>
  <si>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</si>
  <si>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</si>
  <si>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</si>
  <si>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</si>
  <si>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</si>
  <si>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</si>
  <si>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</si>
  <si>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</si>
  <si>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</si>
  <si>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</si>
  <si>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</si>
  <si>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</si>
  <si>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</si>
  <si>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</si>
  <si>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</si>
  <si>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</si>
  <si>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</si>
  <si>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</si>
  <si>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</si>
  <si>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</si>
  <si>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</si>
  <si>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</si>
  <si>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</si>
  <si>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</si>
  <si>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</si>
  <si>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</si>
  <si>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</si>
  <si>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</si>
  <si>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</si>
  <si>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</si>
  <si>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</si>
  <si>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</si>
  <si>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</si>
  <si>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</si>
  <si>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</si>
  <si>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</si>
  <si>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</si>
  <si>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</si>
  <si>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</si>
  <si>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</si>
  <si>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</si>
  <si>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</si>
  <si>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</si>
  <si>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</si>
  <si>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</si>
  <si>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</si>
  <si>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</si>
  <si>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</si>
  <si>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</si>
  <si>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</si>
  <si>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</si>
  <si>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</si>
  <si>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</si>
  <si>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</si>
  <si>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</si>
  <si>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</si>
  <si>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</si>
  <si>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</si>
  <si>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</si>
  <si>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</si>
  <si>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</si>
  <si>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</si>
  <si>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</si>
  <si>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</si>
  <si>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</si>
  <si>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</si>
  <si>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</si>
  <si>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</si>
  <si>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</si>
  <si>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</si>
  <si>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</si>
  <si>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</si>
  <si>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</si>
  <si>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</si>
  <si>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</si>
  <si>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</si>
  <si>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</si>
  <si>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</si>
  <si>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</si>
  <si>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</si>
  <si>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</si>
  <si>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</si>
  <si>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</si>
  <si>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</si>
  <si>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</si>
  <si>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</si>
  <si>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</si>
  <si>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</si>
  <si>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</si>
  <si>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</si>
  <si>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</si>
  <si>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</si>
  <si>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</si>
  <si>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</si>
  <si>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</si>
  <si>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</si>
  <si>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</si>
  <si>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</si>
  <si>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</si>
  <si>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</si>
  <si>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</si>
  <si>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</si>
  <si>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</si>
  <si>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</si>
  <si>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</si>
  <si>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</si>
  <si>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</si>
  <si>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</si>
  <si>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</si>
  <si>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</si>
  <si>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</si>
  <si>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</si>
  <si>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</si>
  <si>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</si>
  <si>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</si>
  <si>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</si>
  <si>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</si>
  <si>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</si>
  <si>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</si>
  <si>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</si>
  <si>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</si>
  <si>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</si>
  <si>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</si>
  <si>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</si>
  <si>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</si>
  <si>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</si>
  <si>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</si>
  <si>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</si>
  <si>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</si>
  <si>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</si>
  <si>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</si>
  <si>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</si>
  <si>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</si>
  <si>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</si>
  <si>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</si>
  <si>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</si>
  <si>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</si>
  <si>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</si>
  <si>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</si>
  <si>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</si>
  <si>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</si>
  <si>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</si>
  <si>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</si>
  <si>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</si>
  <si>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</si>
  <si>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</si>
  <si>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</si>
  <si>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</si>
  <si>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</si>
  <si>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</si>
  <si>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</si>
  <si>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</si>
  <si>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</si>
  <si>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</si>
  <si>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</si>
  <si>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</si>
  <si>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</si>
  <si>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</si>
  <si>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</si>
  <si>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</si>
  <si>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</si>
  <si>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</si>
  <si>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</si>
  <si>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</si>
  <si>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</si>
  <si>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</si>
  <si>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</si>
  <si>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</si>
  <si>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</si>
  <si>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</si>
  <si>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</si>
  <si>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</si>
  <si>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</si>
  <si>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</si>
  <si>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</si>
  <si>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</si>
  <si>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</si>
  <si>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</si>
  <si>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</si>
  <si>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</si>
  <si>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</si>
  <si>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</si>
  <si>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</si>
  <si>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</si>
  <si>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</si>
  <si>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</si>
  <si>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</si>
  <si>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</si>
  <si>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</si>
  <si>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</si>
  <si>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</si>
  <si>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</si>
  <si>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</si>
  <si>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</si>
  <si>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</si>
  <si>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</si>
  <si>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</si>
  <si>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</si>
  <si>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</si>
  <si>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</si>
  <si>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</si>
  <si>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</si>
  <si>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</si>
  <si>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</si>
  <si>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</si>
  <si>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</si>
  <si>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</si>
  <si>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</si>
  <si>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</si>
  <si>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</si>
  <si>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</si>
  <si>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</si>
  <si>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</si>
  <si>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</si>
  <si>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</si>
  <si>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</si>
  <si>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</si>
  <si>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</si>
  <si>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</si>
  <si>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</si>
  <si>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</si>
  <si>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</si>
  <si>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</si>
  <si>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</si>
  <si>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</si>
  <si>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</si>
  <si>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</si>
  <si>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</si>
  <si>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</si>
  <si>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</si>
  <si>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</si>
  <si>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</si>
  <si>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</si>
  <si>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</si>
  <si>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</si>
  <si>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</si>
  <si>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</si>
  <si>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</si>
  <si>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</si>
  <si>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</si>
  <si>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</si>
  <si>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</si>
  <si>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</si>
  <si>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</si>
  <si>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</si>
  <si>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</si>
  <si>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</si>
  <si>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</si>
  <si>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</si>
  <si>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</si>
  <si>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</si>
  <si>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</si>
  <si>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</si>
  <si>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</si>
  <si>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</si>
  <si>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</si>
  <si>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</si>
  <si>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</si>
  <si>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</si>
  <si>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</si>
  <si>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</si>
  <si>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</si>
  <si>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</si>
  <si>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</si>
  <si>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</si>
  <si>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</si>
  <si>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</si>
  <si>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</si>
  <si>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</si>
  <si>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</si>
  <si>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</si>
  <si>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</si>
  <si>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</si>
  <si>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</si>
  <si>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</si>
  <si>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</si>
  <si>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</si>
  <si>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</si>
  <si>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</si>
  <si>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</si>
  <si>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</si>
  <si>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</si>
  <si>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</si>
  <si>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</si>
  <si>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</si>
  <si>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</si>
  <si>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</si>
  <si>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</si>
  <si>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</si>
  <si>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</si>
  <si>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</si>
  <si>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</si>
  <si>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</si>
  <si>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</si>
  <si>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</si>
  <si>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</si>
  <si>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</si>
  <si>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</si>
  <si>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</si>
  <si>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</si>
  <si>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</si>
  <si>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</si>
  <si>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</si>
  <si>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</si>
  <si>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</si>
  <si>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</si>
  <si>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</si>
  <si>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</si>
  <si>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</si>
  <si>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</si>
  <si>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</si>
  <si>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</si>
  <si>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</si>
  <si>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</si>
  <si>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</si>
  <si>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</si>
  <si>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</si>
  <si>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</si>
  <si>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</si>
  <si>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</si>
  <si>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</si>
  <si>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</si>
  <si>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</si>
  <si>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</si>
  <si>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</si>
  <si>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</si>
  <si>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</si>
  <si>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</si>
  <si>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</si>
  <si>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</si>
  <si>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</si>
  <si>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</si>
  <si>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</si>
  <si>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</si>
  <si>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</si>
  <si>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</si>
  <si>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</si>
  <si>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</si>
  <si>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</si>
  <si>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</si>
  <si>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</si>
  <si>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</si>
  <si>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</si>
  <si>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</si>
  <si>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</si>
  <si>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</si>
  <si>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</si>
  <si>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</si>
  <si>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</si>
  <si>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</si>
  <si>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</si>
  <si>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</si>
  <si>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</si>
  <si>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</si>
  <si>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</si>
  <si>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</si>
  <si>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</si>
  <si>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</si>
  <si>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</si>
  <si>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</si>
  <si>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</si>
  <si>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</si>
  <si>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</si>
  <si>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</si>
  <si>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</si>
  <si>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</si>
  <si>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</si>
  <si>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</si>
  <si>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</si>
  <si>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</si>
  <si>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</si>
  <si>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</si>
  <si>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</si>
  <si>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</si>
  <si>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</si>
  <si>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</si>
  <si>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</si>
  <si>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</si>
  <si>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</si>
  <si>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</si>
  <si>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</si>
  <si>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</si>
  <si>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</si>
  <si>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</si>
  <si>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</si>
  <si>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</si>
  <si>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</si>
  <si>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</si>
  <si>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</si>
  <si>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</si>
  <si>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</si>
  <si>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</si>
  <si>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</si>
  <si>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</si>
  <si>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</si>
  <si>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</si>
  <si>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</si>
  <si>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</si>
  <si>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</si>
  <si>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</si>
  <si>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</si>
  <si>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</si>
  <si>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</si>
  <si>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</si>
  <si>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</si>
  <si>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</si>
  <si>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</si>
  <si>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</si>
  <si>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</si>
  <si>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</si>
  <si>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</si>
  <si>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</si>
  <si>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</si>
  <si>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</si>
  <si>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</si>
  <si>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</si>
  <si>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</si>
  <si>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</si>
  <si>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</si>
  <si>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</si>
  <si>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</si>
  <si>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</si>
  <si>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</si>
  <si>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</si>
  <si>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</si>
  <si>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</si>
  <si>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</si>
  <si>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</si>
  <si>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</si>
  <si>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</si>
  <si>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</si>
  <si>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</si>
  <si>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</si>
  <si>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</si>
  <si>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</si>
  <si>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</si>
  <si>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</si>
  <si>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</si>
  <si>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</si>
  <si>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</si>
  <si>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</si>
  <si>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</si>
  <si>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</si>
  <si>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</si>
  <si>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</si>
  <si>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</si>
  <si>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</si>
  <si>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</si>
  <si>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</si>
  <si>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</si>
  <si>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</si>
  <si>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</si>
  <si>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</si>
  <si>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</si>
  <si>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</si>
  <si>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</si>
  <si>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</si>
  <si>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</si>
  <si>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</si>
  <si>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</si>
  <si>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</si>
  <si>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</si>
  <si>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</si>
  <si>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</si>
  <si>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</si>
  <si>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</si>
  <si>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</si>
  <si>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</si>
  <si>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</si>
  <si>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</si>
  <si>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</si>
  <si>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</si>
  <si>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</si>
  <si>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</si>
  <si>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</si>
  <si>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</si>
  <si>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</si>
  <si>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</si>
  <si>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</si>
  <si>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</si>
  <si>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</si>
  <si>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</si>
  <si>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</si>
  <si>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</si>
  <si>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</si>
  <si>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</si>
  <si>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</si>
  <si>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</si>
  <si>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</si>
  <si>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</si>
  <si>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</si>
  <si>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</si>
  <si>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</si>
  <si>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</si>
  <si>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</si>
  <si>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</si>
  <si>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</si>
  <si>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</si>
  <si>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</si>
  <si>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</si>
  <si>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</si>
  <si>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</si>
  <si>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</si>
  <si>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</si>
  <si>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</si>
  <si>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</si>
  <si>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</si>
  <si>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</si>
  <si>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</si>
  <si>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</si>
  <si>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</si>
  <si>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</si>
  <si>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</si>
  <si>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</si>
  <si>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</si>
  <si>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</si>
  <si>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</si>
  <si>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</si>
  <si>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</si>
  <si>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</si>
  <si>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</si>
  <si>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</si>
  <si>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</si>
  <si>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</si>
  <si>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</si>
  <si>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</si>
  <si>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</si>
  <si>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</si>
  <si>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</si>
  <si>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</si>
  <si>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</si>
  <si>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</si>
  <si>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</si>
  <si>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</si>
  <si>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</si>
  <si>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</si>
  <si>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</si>
  <si>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</si>
  <si>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</si>
  <si>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</si>
  <si>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</si>
  <si>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</si>
  <si>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</si>
  <si>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</si>
  <si>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</si>
  <si>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</si>
  <si>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</si>
  <si>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</si>
  <si>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</si>
  <si>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</si>
  <si>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</si>
  <si>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</si>
  <si>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</si>
  <si>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</si>
  <si>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</si>
  <si>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</si>
  <si>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</si>
  <si>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</si>
  <si>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</si>
  <si>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</si>
  <si>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</si>
  <si>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</si>
  <si>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</si>
  <si>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</si>
  <si>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</si>
  <si>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</si>
  <si>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</si>
  <si>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</si>
  <si>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</si>
  <si>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</si>
  <si>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</si>
  <si>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</si>
  <si>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</si>
  <si>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</si>
  <si>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</si>
  <si>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</si>
  <si>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</si>
  <si>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</si>
  <si>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</si>
  <si>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</si>
  <si>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</si>
  <si>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</si>
  <si>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</si>
  <si>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</si>
  <si>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</si>
  <si>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</si>
  <si>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</si>
  <si>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</si>
  <si>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</si>
  <si>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</si>
  <si>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</si>
  <si>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</si>
  <si>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</si>
  <si>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</si>
  <si>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</si>
  <si>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</si>
  <si>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</si>
  <si>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</si>
  <si>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</si>
  <si>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</si>
  <si>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</si>
  <si>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</si>
  <si>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</si>
  <si>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</si>
  <si>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</si>
  <si>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</si>
  <si>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</si>
  <si>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</si>
  <si>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</si>
  <si>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</si>
  <si>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</si>
  <si>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</si>
  <si>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</si>
  <si>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</si>
  <si>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</si>
  <si>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</si>
  <si>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</si>
  <si>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</si>
  <si>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</si>
  <si>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</si>
  <si>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</si>
  <si>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</si>
  <si>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</si>
  <si>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</si>
  <si>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</si>
  <si>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</si>
  <si>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</si>
  <si>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</si>
  <si>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</si>
  <si>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</si>
  <si>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</si>
  <si>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</si>
  <si>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</si>
  <si>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</si>
  <si>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</si>
  <si>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</si>
  <si>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</si>
  <si>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</si>
  <si>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</si>
  <si>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</si>
  <si>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</si>
  <si>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</si>
  <si>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</si>
  <si>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</si>
  <si>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</si>
  <si>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</si>
  <si>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</si>
  <si>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</si>
  <si>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</si>
  <si>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</si>
  <si>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</si>
  <si>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</si>
  <si>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</si>
  <si>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</si>
  <si>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</si>
  <si>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</si>
  <si>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</si>
  <si>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</si>
  <si>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</si>
  <si>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</si>
  <si>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</si>
  <si>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</si>
  <si>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</si>
  <si>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</si>
  <si>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</si>
  <si>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</si>
  <si>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</si>
  <si>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</si>
  <si>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</si>
  <si>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</si>
  <si>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</si>
  <si>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</si>
  <si>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</si>
  <si>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</si>
  <si>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</si>
  <si>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</si>
  <si>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</si>
  <si>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</si>
  <si>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</si>
  <si>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</si>
  <si>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</si>
  <si>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</si>
  <si>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</si>
  <si>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</si>
  <si>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</si>
  <si>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</si>
  <si>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</si>
  <si>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</si>
  <si>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</si>
  <si>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</si>
  <si>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</si>
  <si>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</si>
  <si>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</si>
  <si>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</si>
  <si>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</si>
  <si>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</si>
  <si>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</si>
  <si>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</si>
  <si>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</si>
  <si>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</si>
  <si>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</si>
  <si>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</si>
  <si>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</si>
  <si>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</si>
  <si>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</si>
  <si>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</si>
  <si>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</si>
  <si>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</si>
  <si>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</si>
  <si>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</si>
  <si>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</si>
  <si>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</si>
  <si>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</si>
  <si>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</si>
  <si>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</si>
  <si>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</si>
  <si>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</si>
  <si>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</si>
  <si>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</si>
  <si>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</si>
  <si>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</si>
  <si>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</si>
  <si>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</si>
  <si>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</si>
  <si>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</si>
  <si>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</si>
  <si>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</si>
  <si>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</si>
  <si>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</si>
  <si>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</si>
  <si>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</si>
  <si>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</si>
  <si>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</si>
  <si>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</si>
  <si>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</si>
  <si>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</si>
  <si>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</si>
  <si>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</si>
  <si>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</si>
  <si>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</si>
  <si>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</si>
  <si>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</si>
  <si>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</si>
  <si>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</si>
  <si>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</si>
  <si>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</si>
  <si>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</si>
  <si>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</si>
  <si>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</si>
  <si>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</si>
  <si>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</si>
  <si>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</si>
  <si>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</si>
  <si>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</si>
  <si>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</si>
  <si>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</si>
  <si>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</si>
  <si>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</si>
  <si>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</si>
  <si>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</si>
  <si>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</si>
  <si>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</si>
  <si>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</si>
  <si>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</si>
  <si>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</si>
  <si>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</si>
  <si>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</si>
  <si>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</si>
  <si>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</si>
  <si>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</si>
  <si>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</si>
  <si>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</si>
  <si>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</si>
  <si>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</si>
  <si>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</si>
  <si>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</si>
  <si>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</si>
  <si>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</si>
  <si>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</si>
  <si>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</si>
  <si>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</si>
  <si>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</si>
  <si>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</si>
  <si>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</si>
  <si>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</si>
  <si>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</si>
  <si>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</si>
  <si>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</si>
  <si>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</si>
  <si>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</si>
  <si>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</si>
  <si>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</si>
  <si>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</si>
  <si>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</si>
  <si>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</si>
  <si>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</si>
  <si>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</si>
  <si>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</si>
  <si>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</si>
  <si>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</si>
  <si>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</si>
  <si>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</si>
  <si>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</si>
  <si>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</si>
  <si>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</si>
  <si>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</si>
  <si>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</si>
  <si>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</si>
  <si>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</si>
  <si>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</si>
  <si>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</si>
  <si>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</si>
  <si>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</si>
  <si>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</si>
  <si>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</si>
  <si>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</si>
  <si>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</si>
  <si>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</si>
  <si>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</si>
  <si>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</si>
  <si>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</si>
  <si>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</si>
  <si>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</si>
  <si>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</si>
  <si>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</si>
  <si>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</si>
  <si>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</si>
  <si>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</si>
  <si>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</si>
  <si>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</si>
  <si>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</si>
  <si>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</si>
  <si>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</si>
  <si>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</si>
  <si>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</si>
  <si>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</si>
  <si>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</si>
  <si>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</si>
  <si>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</si>
  <si>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</si>
  <si>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</si>
  <si>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</si>
  <si>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</si>
  <si>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</si>
  <si>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</si>
  <si>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</si>
  <si>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</si>
  <si>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</si>
  <si>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</si>
  <si>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</si>
  <si>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</si>
  <si>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</si>
  <si>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</si>
  <si>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</si>
  <si>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</si>
  <si>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</si>
  <si>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</si>
  <si>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</si>
  <si>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</si>
  <si>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</si>
  <si>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</si>
  <si>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</si>
  <si>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</si>
  <si>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</si>
  <si>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</si>
  <si>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</si>
  <si>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</si>
  <si>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</si>
  <si>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</si>
  <si>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</si>
  <si>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</si>
  <si>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</si>
  <si>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</si>
  <si>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</si>
  <si>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</si>
  <si>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</si>
  <si>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</si>
  <si>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</si>
  <si>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</si>
  <si>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</si>
  <si>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</si>
  <si>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</si>
  <si>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</si>
  <si>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</si>
  <si>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</si>
  <si>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</si>
  <si>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</si>
  <si>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</si>
  <si>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</si>
  <si>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</si>
  <si>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</si>
  <si>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</si>
  <si>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</si>
  <si>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</si>
  <si>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</si>
  <si>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</si>
  <si>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</si>
  <si>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</si>
  <si>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</si>
  <si>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</si>
  <si>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</si>
  <si>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</si>
  <si>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</si>
  <si>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</si>
  <si>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</si>
  <si>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</si>
  <si>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</si>
  <si>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</si>
  <si>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</si>
  <si>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</si>
  <si>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</si>
  <si>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</si>
  <si>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</si>
  <si>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</si>
  <si>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</si>
  <si>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</si>
  <si>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</si>
  <si>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</si>
  <si>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</si>
  <si>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</si>
  <si>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</si>
  <si>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</si>
  <si>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</si>
  <si>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</si>
  <si>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</si>
  <si>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</si>
  <si>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</si>
  <si>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</si>
  <si>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</si>
  <si>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</si>
  <si>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</si>
  <si>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</si>
  <si>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</si>
  <si>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</si>
  <si>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</si>
  <si>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</si>
  <si>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</si>
  <si>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</si>
  <si>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</si>
  <si>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</si>
  <si>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</si>
  <si>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</si>
  <si>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</si>
  <si>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</si>
  <si>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</si>
  <si>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</si>
  <si>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</si>
  <si>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</si>
  <si>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</si>
  <si>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</si>
  <si>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</si>
  <si>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</si>
  <si>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</si>
  <si>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</si>
  <si>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</si>
  <si>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</si>
  <si>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</si>
  <si>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</si>
  <si>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</si>
  <si>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</si>
  <si>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</si>
  <si>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</si>
  <si>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</si>
  <si>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</si>
  <si>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</si>
  <si>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</si>
  <si>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</si>
  <si>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</si>
  <si>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</si>
  <si>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</si>
  <si>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</si>
  <si>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</si>
  <si>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</si>
  <si>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</si>
  <si>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</si>
  <si>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</si>
  <si>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</si>
  <si>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</si>
  <si>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</si>
  <si>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</si>
  <si>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</si>
  <si>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</si>
  <si>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</si>
  <si>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</si>
  <si>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</si>
  <si>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</si>
  <si>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</si>
  <si>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</si>
  <si>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</si>
  <si>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</si>
  <si>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</si>
  <si>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</si>
  <si>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</si>
  <si>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</si>
  <si>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</si>
  <si>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</si>
  <si>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</si>
  <si>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</si>
  <si>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</si>
  <si>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</si>
  <si>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</si>
  <si>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</si>
  <si>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</si>
  <si>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</si>
  <si>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</si>
  <si>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</si>
  <si>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</si>
  <si>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</si>
  <si>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</si>
  <si>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</si>
  <si>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</si>
  <si>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</si>
  <si>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</si>
  <si>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</si>
  <si>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</si>
  <si>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</si>
  <si>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</si>
  <si>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</si>
  <si>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</si>
  <si>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</si>
  <si>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</si>
  <si>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</si>
  <si>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</si>
  <si>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</si>
  <si>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</si>
  <si>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</si>
  <si>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</si>
  <si>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</si>
  <si>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</si>
  <si>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</si>
  <si>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</si>
  <si>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</si>
  <si>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</si>
  <si>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</si>
  <si>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</si>
  <si>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</si>
  <si>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</si>
  <si>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</si>
  <si>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</si>
  <si>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</si>
  <si>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</si>
  <si>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</si>
  <si>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</si>
  <si>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</si>
  <si>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</si>
  <si>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</si>
  <si>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</si>
  <si>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</si>
  <si>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</si>
  <si>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</si>
  <si>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</si>
  <si>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</si>
  <si>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</si>
  <si>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</si>
  <si>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</si>
  <si>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</si>
  <si>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</si>
  <si>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</si>
  <si>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</si>
  <si>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</si>
  <si>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</si>
  <si>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</si>
  <si>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</si>
  <si>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</si>
  <si>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</si>
  <si>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</si>
  <si>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</si>
  <si>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</si>
  <si>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</si>
  <si>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</si>
  <si>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</si>
  <si>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</si>
  <si>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</si>
  <si>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</si>
  <si>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</si>
  <si>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</si>
  <si>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</si>
  <si>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</si>
  <si>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</si>
  <si>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</si>
  <si>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</si>
  <si>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</si>
  <si>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</si>
  <si>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</si>
  <si>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</si>
  <si>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</si>
  <si>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</si>
  <si>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</si>
  <si>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</si>
  <si>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</si>
  <si>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</si>
  <si>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</si>
  <si>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</si>
  <si>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</si>
  <si>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</si>
  <si>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</si>
  <si>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</si>
  <si>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</si>
  <si>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</si>
  <si>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</si>
  <si>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</si>
  <si>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</si>
  <si>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</si>
  <si>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</si>
  <si>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</si>
  <si>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</si>
  <si>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</si>
  <si>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</si>
  <si>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</si>
  <si>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</si>
  <si>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</si>
  <si>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</si>
  <si>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</si>
  <si>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</si>
  <si>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</si>
  <si>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</si>
  <si>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</si>
  <si>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</si>
  <si>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</si>
  <si>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</si>
  <si>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</si>
  <si>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</si>
  <si>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</si>
  <si>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</si>
  <si>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</si>
  <si>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</si>
  <si>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</si>
  <si>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</si>
  <si>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</si>
  <si>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</si>
  <si>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</si>
  <si>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</si>
  <si>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</si>
  <si>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</si>
  <si>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</si>
  <si>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</si>
  <si>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</si>
  <si>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</si>
  <si>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</si>
  <si>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</si>
  <si>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</si>
  <si>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</si>
  <si>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</si>
  <si>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</si>
  <si>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</si>
  <si>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</si>
  <si>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</si>
  <si>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</si>
  <si>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</si>
  <si>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</si>
  <si>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</si>
  <si>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</si>
  <si>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</si>
  <si>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</si>
  <si>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</si>
  <si>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</si>
  <si>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</si>
  <si>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</si>
  <si>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</si>
  <si>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</si>
  <si>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</si>
  <si>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</si>
  <si>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</si>
  <si>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</si>
  <si>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</si>
  <si>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</si>
  <si>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</si>
  <si>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</si>
  <si>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</si>
  <si>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</si>
  <si>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</si>
  <si>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</si>
  <si>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</si>
  <si>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</si>
  <si>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</si>
  <si>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</si>
  <si>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</si>
  <si>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</si>
  <si>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</si>
  <si>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</si>
  <si>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</si>
  <si>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</si>
  <si>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</si>
  <si>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</si>
  <si>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</si>
  <si>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</si>
  <si>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</si>
  <si>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</si>
  <si>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</si>
  <si>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</si>
  <si>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</si>
  <si>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</si>
  <si>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</si>
  <si>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</si>
  <si>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</si>
  <si>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</si>
  <si>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</si>
  <si>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</si>
  <si>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</si>
  <si>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</si>
  <si>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</si>
  <si>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</si>
  <si>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</si>
  <si>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</si>
  <si>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</si>
  <si>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</si>
  <si>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</si>
  <si>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</si>
  <si>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</si>
  <si>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</si>
  <si>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</si>
  <si>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</si>
  <si>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</si>
  <si>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</si>
  <si>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</si>
  <si>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</si>
  <si>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</si>
  <si>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</si>
  <si>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</si>
  <si>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</si>
  <si>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</si>
  <si>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</si>
  <si>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</si>
  <si>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</si>
  <si>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</si>
  <si>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</si>
  <si>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</si>
  <si>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</si>
  <si>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</si>
  <si>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</si>
  <si>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</si>
  <si>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</si>
  <si>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</si>
  <si>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</si>
  <si>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</si>
  <si>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</si>
  <si>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</si>
  <si>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</si>
  <si>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</si>
  <si>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</si>
  <si>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</si>
  <si>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</si>
  <si>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</si>
  <si>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</si>
  <si>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</si>
  <si>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</si>
  <si>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</si>
  <si>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</si>
  <si>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</si>
  <si>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</si>
  <si>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</si>
  <si>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</si>
  <si>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</si>
  <si>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</si>
  <si>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</si>
  <si>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</si>
  <si>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</si>
  <si>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</si>
  <si>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</si>
  <si>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</si>
  <si>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</si>
  <si>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</si>
  <si>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</si>
  <si>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</si>
  <si>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</si>
  <si>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</si>
  <si>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</si>
  <si>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</si>
  <si>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</si>
  <si>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</si>
  <si>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</si>
  <si>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</si>
  <si>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</si>
  <si>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</si>
  <si>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</si>
  <si>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</si>
  <si>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</si>
  <si>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</si>
  <si>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</si>
  <si>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</si>
  <si>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</si>
  <si>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</si>
  <si>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</si>
  <si>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</si>
  <si>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</si>
  <si>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</si>
  <si>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</si>
  <si>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</si>
  <si>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</si>
  <si>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</si>
  <si>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</si>
  <si>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</si>
  <si>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</si>
  <si>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</si>
  <si>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</si>
  <si>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</si>
  <si>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</si>
  <si>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</si>
  <si>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</si>
  <si>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</si>
  <si>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</si>
  <si>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</si>
  <si>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</si>
  <si>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</si>
  <si>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</si>
  <si>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</si>
  <si>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</si>
  <si>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</si>
  <si>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</si>
  <si>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</si>
  <si>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</si>
  <si>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</si>
  <si>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</si>
  <si>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</si>
  <si>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</si>
  <si>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</si>
  <si>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</si>
  <si>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</si>
  <si>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</si>
  <si>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</si>
  <si>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</si>
  <si>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</si>
  <si>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</si>
  <si>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</si>
  <si>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</si>
  <si>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</si>
  <si>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</si>
  <si>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</si>
  <si>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</si>
  <si>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</si>
  <si>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</si>
  <si>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</si>
  <si>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</si>
  <si>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</si>
  <si>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</si>
  <si>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</si>
  <si>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</si>
  <si>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</si>
  <si>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</si>
  <si>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</si>
  <si>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</si>
  <si>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</si>
  <si>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</si>
  <si>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</si>
  <si>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</si>
  <si>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</si>
  <si>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</si>
  <si>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</si>
  <si>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</si>
  <si>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</si>
  <si>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</si>
  <si>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</si>
  <si>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</si>
  <si>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</si>
  <si>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</si>
  <si>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</si>
  <si>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</si>
  <si>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</si>
  <si>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</si>
  <si>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</si>
  <si>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</si>
  <si>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</si>
  <si>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</si>
  <si>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</si>
  <si>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</si>
  <si>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</si>
  <si>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</si>
  <si>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</si>
  <si>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</si>
  <si>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</si>
  <si>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</si>
  <si>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</si>
  <si>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</si>
  <si>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</si>
  <si>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</si>
  <si>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</si>
  <si>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</si>
  <si>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</si>
  <si>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</si>
  <si>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</si>
  <si>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</si>
  <si>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</si>
  <si>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</si>
  <si>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</si>
  <si>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</si>
  <si>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</si>
  <si>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</si>
  <si>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</si>
  <si>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</si>
  <si>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</si>
  <si>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</si>
  <si>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</si>
  <si>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</si>
  <si>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</si>
  <si>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</si>
  <si>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</si>
  <si>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</si>
  <si>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</si>
  <si>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</si>
  <si>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</si>
  <si>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</si>
  <si>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</si>
  <si>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</si>
  <si>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</si>
  <si>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</si>
  <si>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</si>
  <si>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</si>
  <si>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</si>
  <si>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</si>
  <si>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</si>
  <si>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</si>
  <si>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</si>
  <si>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</si>
  <si>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</si>
  <si>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</si>
  <si>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</si>
  <si>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</si>
  <si>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</si>
  <si>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</si>
  <si>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</si>
  <si>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</si>
  <si>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</si>
  <si>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</si>
  <si>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</si>
  <si>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</si>
  <si>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</si>
  <si>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</si>
  <si>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</si>
  <si>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</si>
  <si>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</si>
  <si>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</si>
  <si>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</si>
  <si>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</si>
  <si>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</si>
  <si>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</si>
  <si>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</si>
  <si>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</si>
  <si>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</si>
  <si>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</si>
  <si>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</si>
  <si>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</si>
  <si>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</si>
  <si>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</si>
  <si>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</si>
  <si>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</si>
  <si>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</si>
  <si>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</si>
  <si>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</si>
  <si>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</si>
  <si>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</si>
  <si>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</si>
  <si>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</si>
  <si>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</si>
  <si>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</si>
  <si>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</si>
  <si>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</si>
  <si>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</si>
  <si>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</si>
  <si>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</si>
  <si>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</si>
  <si>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</si>
  <si>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</si>
  <si>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</si>
  <si>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</si>
  <si>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</si>
  <si>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</si>
  <si>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</si>
  <si>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</si>
  <si>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</si>
  <si>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</si>
  <si>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</si>
  <si>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</si>
  <si>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</si>
  <si>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</si>
  <si>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</si>
  <si>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</si>
  <si>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</si>
  <si>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</si>
  <si>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</si>
  <si>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</si>
  <si>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</si>
  <si>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</si>
  <si>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</si>
  <si>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</si>
  <si>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</si>
  <si>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</si>
  <si>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</si>
  <si>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</si>
  <si>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</si>
  <si>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</si>
  <si>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</si>
  <si>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</si>
  <si>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</si>
  <si>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</si>
  <si>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</si>
  <si>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</si>
  <si>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</si>
  <si>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</si>
  <si>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</si>
  <si>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</si>
  <si>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</si>
  <si>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</si>
  <si>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</si>
  <si>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</si>
  <si>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</si>
  <si>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</si>
  <si>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</si>
  <si>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</si>
  <si>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</si>
  <si>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</si>
  <si>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</si>
  <si>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</si>
  <si>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</si>
  <si>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</si>
  <si>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</si>
  <si>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</si>
  <si>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</si>
  <si>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</si>
  <si>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</si>
  <si>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</si>
  <si>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</si>
  <si>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</si>
  <si>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</si>
  <si>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</si>
  <si>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</si>
  <si>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</si>
  <si>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</si>
  <si>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</si>
  <si>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</si>
  <si>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</si>
  <si>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</si>
  <si>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</si>
  <si>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</si>
  <si>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</si>
  <si>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</si>
  <si>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</si>
  <si>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</si>
  <si>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</si>
  <si>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</si>
  <si>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</si>
  <si>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</si>
  <si>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</si>
  <si>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</si>
  <si>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</si>
  <si>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</si>
  <si>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</si>
  <si>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</si>
  <si>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</si>
  <si>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</si>
  <si>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</si>
  <si>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</si>
  <si>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</si>
  <si>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</si>
  <si>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</si>
  <si>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</si>
  <si>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</si>
  <si>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</si>
  <si>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</si>
  <si>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</si>
  <si>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</si>
  <si>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</si>
  <si>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</si>
  <si>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</si>
  <si>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</si>
  <si>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</si>
  <si>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</si>
  <si>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</si>
  <si>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</si>
  <si>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</si>
  <si>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</si>
  <si>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</si>
  <si>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</si>
  <si>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</si>
  <si>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</si>
  <si>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</si>
  <si>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</si>
  <si>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</si>
  <si>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</si>
  <si>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</si>
  <si>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</si>
  <si>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</si>
  <si>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</si>
  <si>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</si>
  <si>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</si>
  <si>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</si>
  <si>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</si>
  <si>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</si>
  <si>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</si>
  <si>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</si>
  <si>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</si>
  <si>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</si>
  <si>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</si>
  <si>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</si>
  <si>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</si>
  <si>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</si>
  <si>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</si>
  <si>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</si>
  <si>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</si>
  <si>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</si>
  <si>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</si>
  <si>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</si>
  <si>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</si>
  <si>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</si>
  <si>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</si>
  <si>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</si>
  <si>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</si>
  <si>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</si>
  <si>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</si>
  <si>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</si>
  <si>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</si>
  <si>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</si>
  <si>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</si>
  <si>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</si>
  <si>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</si>
  <si>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</si>
  <si>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</si>
  <si>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</si>
  <si>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</si>
  <si>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</si>
  <si>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</si>
  <si>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</si>
  <si>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</si>
  <si>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</si>
  <si>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</si>
  <si>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</si>
  <si>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</si>
  <si>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</si>
  <si>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</si>
  <si>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</si>
  <si>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</si>
  <si>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</si>
  <si>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</si>
  <si>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</si>
  <si>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</si>
  <si>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</si>
  <si>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</si>
  <si>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</si>
  <si>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</si>
  <si>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</si>
  <si>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</si>
  <si>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</si>
  <si>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</si>
  <si>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</si>
  <si>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</si>
  <si>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</si>
  <si>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</si>
  <si>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</si>
  <si>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</si>
  <si>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</si>
  <si>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</si>
  <si>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</si>
  <si>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</si>
  <si>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</si>
  <si>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</si>
  <si>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</si>
  <si>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</si>
  <si>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</si>
  <si>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</si>
  <si>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</si>
  <si>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</si>
  <si>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</si>
  <si>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</si>
  <si>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</si>
  <si>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</si>
  <si>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</si>
  <si>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</si>
  <si>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</si>
  <si>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</si>
  <si>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</si>
  <si>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</si>
  <si>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</si>
  <si>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</si>
  <si>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</si>
  <si>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</si>
  <si>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</si>
  <si>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</si>
  <si>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</si>
  <si>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</si>
  <si>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</si>
  <si>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</si>
  <si>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</si>
  <si>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</si>
  <si>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</si>
  <si>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</si>
  <si>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</si>
  <si>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</si>
  <si>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</si>
  <si>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</si>
  <si>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</si>
  <si>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</si>
  <si>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</si>
  <si>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</si>
  <si>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</si>
  <si>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</si>
  <si>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</si>
  <si>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</si>
  <si>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</si>
  <si>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</si>
  <si>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</si>
  <si>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</si>
  <si>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</si>
  <si>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</si>
  <si>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</si>
  <si>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</si>
  <si>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</si>
  <si>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</si>
  <si>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</si>
  <si>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</si>
  <si>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</si>
  <si>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</si>
  <si>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</si>
  <si>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</si>
  <si>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</si>
  <si>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</si>
  <si>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</si>
  <si>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</si>
  <si>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</si>
  <si>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</si>
  <si>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</si>
  <si>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</si>
  <si>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</si>
  <si>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</si>
  <si>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</si>
  <si>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</si>
  <si>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</si>
  <si>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</si>
  <si>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</si>
  <si>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</si>
  <si>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</si>
  <si>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</si>
  <si>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</si>
  <si>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</si>
  <si>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</si>
  <si>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</si>
  <si>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</si>
  <si>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</si>
  <si>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</si>
  <si>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</si>
  <si>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</si>
  <si>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</si>
  <si>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</si>
  <si>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</si>
  <si>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</si>
  <si>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</si>
  <si>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</si>
  <si>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</si>
  <si>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</si>
  <si>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</si>
  <si>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</si>
  <si>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</si>
  <si>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</si>
  <si>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</si>
  <si>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</si>
  <si>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</si>
  <si>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</si>
  <si>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</si>
  <si>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</si>
  <si>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</si>
  <si>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</si>
  <si>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</si>
  <si>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</si>
  <si>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</si>
  <si>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</si>
  <si>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</si>
  <si>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</si>
  <si>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</si>
  <si>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</si>
  <si>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</si>
  <si>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</si>
  <si>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</si>
  <si>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</si>
  <si>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</si>
  <si>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</si>
  <si>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</si>
  <si>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</si>
  <si>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</si>
  <si>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</si>
  <si>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</si>
  <si>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</si>
  <si>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</si>
  <si>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</si>
  <si>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</si>
  <si>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</si>
  <si>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</si>
  <si>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</si>
  <si>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</si>
  <si>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</si>
  <si>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</si>
  <si>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</si>
  <si>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</si>
  <si>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</si>
  <si>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</si>
  <si>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</si>
  <si>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</si>
  <si>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</si>
  <si>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</si>
  <si>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</si>
  <si>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</si>
  <si>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</si>
  <si>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</si>
  <si>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</si>
  <si>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</si>
  <si>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</si>
  <si>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</si>
  <si>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</si>
  <si>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</si>
  <si>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</si>
  <si>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</si>
  <si>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</si>
  <si>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</si>
  <si>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</si>
  <si>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</si>
  <si>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</si>
  <si>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</si>
  <si>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</si>
  <si>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</si>
  <si>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</si>
  <si>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</si>
  <si>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</si>
  <si>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</si>
  <si>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</si>
  <si>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</si>
  <si>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</si>
  <si>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</si>
  <si>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</si>
  <si>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</si>
  <si>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</si>
  <si>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</si>
  <si>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</si>
  <si>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</si>
  <si>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</si>
  <si>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</si>
  <si>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</si>
  <si>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</si>
  <si>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</si>
  <si>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</si>
  <si>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</si>
  <si>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</si>
  <si>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</si>
  <si>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</si>
  <si>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</si>
  <si>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</si>
  <si>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</si>
  <si>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</si>
  <si>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</si>
  <si>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</si>
  <si>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</si>
  <si>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</si>
  <si>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</si>
  <si>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</si>
  <si>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</si>
  <si>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</si>
  <si>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</si>
  <si>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</si>
  <si>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</si>
  <si>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</si>
  <si>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</si>
  <si>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</si>
  <si>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</si>
  <si>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</si>
  <si>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</si>
  <si>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</si>
  <si>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</si>
  <si>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</si>
  <si>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</si>
  <si>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</si>
  <si>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</si>
  <si>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</si>
  <si>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</si>
  <si>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</si>
  <si>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</si>
  <si>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</si>
  <si>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</si>
  <si>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</si>
  <si>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</si>
  <si>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</si>
  <si>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</si>
  <si>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</si>
  <si>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</si>
  <si>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</si>
  <si>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</si>
  <si>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</si>
  <si>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</si>
  <si>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</si>
  <si>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</si>
  <si>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</si>
  <si>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</si>
  <si>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</si>
  <si>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</si>
  <si>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</si>
  <si>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</si>
  <si>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</si>
  <si>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</si>
  <si>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</si>
  <si>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</si>
  <si>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</si>
  <si>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</si>
  <si>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</si>
  <si>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</si>
  <si>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</si>
  <si>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</si>
  <si>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</si>
  <si>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</si>
  <si>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</si>
  <si>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</si>
  <si>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</si>
  <si>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</si>
  <si>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</si>
  <si>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</si>
  <si>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</si>
  <si>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</si>
  <si>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</si>
  <si>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</si>
  <si>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</si>
  <si>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</si>
  <si>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</si>
  <si>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</si>
  <si>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</si>
  <si>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</si>
  <si>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</si>
  <si>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</si>
  <si>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</si>
  <si>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</si>
  <si>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</si>
  <si>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</si>
  <si>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</si>
  <si>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</si>
  <si>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</si>
  <si>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</si>
  <si>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</si>
  <si>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</si>
  <si>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</si>
  <si>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</si>
  <si>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</si>
  <si>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</si>
  <si>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</si>
  <si>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</si>
  <si>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</si>
  <si>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</si>
  <si>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</si>
  <si>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</si>
  <si>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</si>
  <si>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</si>
  <si>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</si>
  <si>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</si>
  <si>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</si>
  <si>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</si>
  <si>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</si>
  <si>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</si>
  <si>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</si>
  <si>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</si>
  <si>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</si>
  <si>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</si>
  <si>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</si>
  <si>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</si>
  <si>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</si>
  <si>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</si>
  <si>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</si>
  <si>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</si>
  <si>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</si>
  <si>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</si>
  <si>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</si>
  <si>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</si>
  <si>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</si>
  <si>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</si>
  <si>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</si>
  <si>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</si>
  <si>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</si>
  <si>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</si>
  <si>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</si>
  <si>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</si>
  <si>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</si>
  <si>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</si>
  <si>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</si>
  <si>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</si>
  <si>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</si>
  <si>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</si>
  <si>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</si>
  <si>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</si>
  <si>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</si>
  <si>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</si>
  <si>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</si>
  <si>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</si>
  <si>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</si>
  <si>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</si>
  <si>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</si>
  <si>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</si>
  <si>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</si>
  <si>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</si>
  <si>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</si>
  <si>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</si>
  <si>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</si>
  <si>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</si>
  <si>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</si>
  <si>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</si>
  <si>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</si>
  <si>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</si>
  <si>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</si>
  <si>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</si>
  <si>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</si>
  <si>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</si>
  <si>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</si>
  <si>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</si>
  <si>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</si>
  <si>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</si>
  <si>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</si>
  <si>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</si>
  <si>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</si>
  <si>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</si>
  <si>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</si>
  <si>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</si>
  <si>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</si>
  <si>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</si>
  <si>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</si>
  <si>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</si>
  <si>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</si>
  <si>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</si>
  <si>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</si>
  <si>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</si>
  <si>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</si>
  <si>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</si>
  <si>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</si>
  <si>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</si>
  <si>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</si>
  <si>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</si>
  <si>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</si>
  <si>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</si>
  <si>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</si>
  <si>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</si>
  <si>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</si>
  <si>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</si>
  <si>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</si>
  <si>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</si>
  <si>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</si>
  <si>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</si>
  <si>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</si>
  <si>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</si>
  <si>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</si>
  <si>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</si>
  <si>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</si>
  <si>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</si>
  <si>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</si>
  <si>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</si>
  <si>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</si>
  <si>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</si>
  <si>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</si>
  <si>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</si>
  <si>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</si>
  <si>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</si>
  <si>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</si>
  <si>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</si>
  <si>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</si>
  <si>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</si>
  <si>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</si>
  <si>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</si>
  <si>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</si>
  <si>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</si>
  <si>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</si>
  <si>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</si>
  <si>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</si>
  <si>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</si>
  <si>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</si>
  <si>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</si>
  <si>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</si>
  <si>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</si>
  <si>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</si>
  <si>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</si>
  <si>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</si>
  <si>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</si>
  <si>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</si>
  <si>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</si>
  <si>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</si>
  <si>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</si>
  <si>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</si>
  <si>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</si>
  <si>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</si>
  <si>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</si>
  <si>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</si>
  <si>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</si>
  <si>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</si>
  <si>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</si>
  <si>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</si>
  <si>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</si>
  <si>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</si>
  <si>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</si>
  <si>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</si>
  <si>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</si>
  <si>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</si>
  <si>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</si>
  <si>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</si>
  <si>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</si>
  <si>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</si>
  <si>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</si>
  <si>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</si>
  <si>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</si>
  <si>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</si>
  <si>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</si>
  <si>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</si>
  <si>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</si>
  <si>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</si>
  <si>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</si>
  <si>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</si>
  <si>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</si>
  <si>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</si>
  <si>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</si>
  <si>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</si>
  <si>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</si>
  <si>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</si>
  <si>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</si>
  <si>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</si>
  <si>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</si>
  <si>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</si>
  <si>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</si>
  <si>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</si>
  <si>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</si>
  <si>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</si>
  <si>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</si>
  <si>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</si>
  <si>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</si>
  <si>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</si>
  <si>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</si>
  <si>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</si>
  <si>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</si>
  <si>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</si>
  <si>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</si>
  <si>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</si>
  <si>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</si>
  <si>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</si>
  <si>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</si>
  <si>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</si>
  <si>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</si>
  <si>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</si>
  <si>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</si>
  <si>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</si>
  <si>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</si>
  <si>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</si>
  <si>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</si>
  <si>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</si>
  <si>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</si>
  <si>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</si>
  <si>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</si>
  <si>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</si>
  <si>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</si>
  <si>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</si>
  <si>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</si>
  <si>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</si>
  <si>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</si>
  <si>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</si>
  <si>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</si>
  <si>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</si>
  <si>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</si>
  <si>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</si>
  <si>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</si>
  <si>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</si>
  <si>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</si>
  <si>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</si>
  <si>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</si>
  <si>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</si>
  <si>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</si>
  <si>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</si>
  <si>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</si>
  <si>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</si>
  <si>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</si>
  <si>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</si>
  <si>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</si>
  <si>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</si>
  <si>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</si>
  <si>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</si>
  <si>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</si>
  <si>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</si>
  <si>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</si>
  <si>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</si>
  <si>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</si>
  <si>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</si>
  <si>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</si>
  <si>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</si>
  <si>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</si>
  <si>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</si>
  <si>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</si>
  <si>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</si>
  <si>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</si>
  <si>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</si>
  <si>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</si>
  <si>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</si>
  <si>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</si>
  <si>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</si>
  <si>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</si>
  <si>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</si>
  <si>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</si>
  <si>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</si>
  <si>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</si>
  <si>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</si>
  <si>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</si>
  <si>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</si>
  <si>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</si>
  <si>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</si>
  <si>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</si>
  <si>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</si>
  <si>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</si>
  <si>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</si>
  <si>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</si>
  <si>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</si>
  <si>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</si>
  <si>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</si>
  <si>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</si>
  <si>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</si>
  <si>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</si>
  <si>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</si>
  <si>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</si>
  <si>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</si>
  <si>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</si>
  <si>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</si>
  <si>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</si>
  <si>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</si>
  <si>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</si>
  <si>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</si>
  <si>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</si>
  <si>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</si>
  <si>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</si>
  <si>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</si>
  <si>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</si>
  <si>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</si>
  <si>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</si>
  <si>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</si>
  <si>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</si>
  <si>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</si>
  <si>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</si>
  <si>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</si>
  <si>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</si>
  <si>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</si>
  <si>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</si>
  <si>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</si>
  <si>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</si>
  <si>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</si>
  <si>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</si>
  <si>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</si>
  <si>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</si>
  <si>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</si>
  <si>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</si>
  <si>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</si>
  <si>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</si>
  <si>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</si>
  <si>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</si>
  <si>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</si>
  <si>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</si>
  <si>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</si>
  <si>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</si>
  <si>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</si>
  <si>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</si>
  <si>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</si>
  <si>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</si>
  <si>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</si>
  <si>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</si>
  <si>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</si>
  <si>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</si>
  <si>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</si>
  <si>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</si>
  <si>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</si>
  <si>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</si>
  <si>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</si>
  <si>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</si>
  <si>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</si>
  <si>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</si>
  <si>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</si>
  <si>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</si>
  <si>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</si>
  <si>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</si>
  <si>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</si>
  <si>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</si>
  <si>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</si>
  <si>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</si>
  <si>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</si>
  <si>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</si>
  <si>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</si>
  <si>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</si>
  <si>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</si>
  <si>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</si>
  <si>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</si>
  <si>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</si>
  <si>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</si>
  <si>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</si>
  <si>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</si>
  <si>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</si>
  <si>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</si>
  <si>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</si>
  <si>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</si>
  <si>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</si>
  <si>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</si>
  <si>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</si>
  <si>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</si>
  <si>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</si>
  <si>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</si>
  <si>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</si>
  <si>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</si>
  <si>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</si>
  <si>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</si>
  <si>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</si>
  <si>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</si>
  <si>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</si>
  <si>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</si>
  <si>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</si>
  <si>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</si>
  <si>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</si>
  <si>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</si>
  <si>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</si>
  <si>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</si>
  <si>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</si>
  <si>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</si>
  <si>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</si>
  <si>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</si>
  <si>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</si>
  <si>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</si>
  <si>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</si>
  <si>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</si>
  <si>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</si>
  <si>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</si>
  <si>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</si>
  <si>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</si>
  <si>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</si>
  <si>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</si>
  <si>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</si>
  <si>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</si>
  <si>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</si>
  <si>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</si>
  <si>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</si>
  <si>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</si>
  <si>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</si>
  <si>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</si>
  <si>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</si>
  <si>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</si>
  <si>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</si>
  <si>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</si>
  <si>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</si>
  <si>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</si>
  <si>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</si>
  <si>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</si>
  <si>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</si>
  <si>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</si>
  <si>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</si>
  <si>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</si>
  <si>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</si>
  <si>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</si>
  <si>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</si>
  <si>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</si>
  <si>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</si>
  <si>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</si>
  <si>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</si>
  <si>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</si>
  <si>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</si>
  <si>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</si>
  <si>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</si>
  <si>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</si>
  <si>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</si>
  <si>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</si>
  <si>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</si>
  <si>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</si>
  <si>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</si>
  <si>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</si>
  <si>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</si>
  <si>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</si>
  <si>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</si>
  <si>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</si>
  <si>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</si>
  <si>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</si>
  <si>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</si>
  <si>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</si>
  <si>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</si>
  <si>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</si>
  <si>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</si>
  <si>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</si>
  <si>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</si>
  <si>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</si>
  <si>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</si>
  <si>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</si>
  <si>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</si>
  <si>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</si>
  <si>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</si>
  <si>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</si>
  <si>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</si>
  <si>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</si>
  <si>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</si>
  <si>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</si>
  <si>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</si>
  <si>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</si>
  <si>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</si>
  <si>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</si>
  <si>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</si>
  <si>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</si>
  <si>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</si>
  <si>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</si>
  <si>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</si>
  <si>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</si>
  <si>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</si>
  <si>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</si>
  <si>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</si>
  <si>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</si>
  <si>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</si>
  <si>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</si>
  <si>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</si>
  <si>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</si>
  <si>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</si>
  <si>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</si>
  <si>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</si>
  <si>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</si>
  <si>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</si>
  <si>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</si>
  <si>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</si>
  <si>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</si>
  <si>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</si>
  <si>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</si>
  <si>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</si>
  <si>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</si>
  <si>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</si>
  <si>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</si>
  <si>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</si>
  <si>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</si>
  <si>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</si>
  <si>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</si>
  <si>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</si>
  <si>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</si>
  <si>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</si>
  <si>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</si>
  <si>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</si>
  <si>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</si>
  <si>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</si>
  <si>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</si>
  <si>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</si>
  <si>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</si>
  <si>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</si>
  <si>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</si>
  <si>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</si>
  <si>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</si>
  <si>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</si>
  <si>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</si>
  <si>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</si>
  <si>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</si>
  <si>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</si>
  <si>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</si>
  <si>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</si>
  <si>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</si>
  <si>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</si>
  <si>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</si>
  <si>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</si>
  <si>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</si>
  <si>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</si>
  <si>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</si>
  <si>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</si>
  <si>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</si>
  <si>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</si>
  <si>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</si>
  <si>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</si>
  <si>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SKS Kontakttechnik GmbH</t>
  </si>
  <si>
    <t>DUNS:315480652</t>
  </si>
  <si>
    <t>KQS</t>
  </si>
  <si>
    <t>Neue Schichtstr. 14, D- 09366 Niederdorf</t>
  </si>
  <si>
    <t>Heike Döring</t>
  </si>
  <si>
    <t>heike.doering@sks-kontakt.de</t>
  </si>
  <si>
    <t>++4937296/930-490</t>
  </si>
  <si>
    <t>Leiter strategisches Qualitätsmanagement/ UMW &amp; Compliance</t>
  </si>
  <si>
    <t>100%</t>
  </si>
  <si>
    <t>AGS 20</t>
  </si>
  <si>
    <t>VON 20 sw</t>
  </si>
  <si>
    <t>VON 20 rt</t>
  </si>
  <si>
    <t>VON 20 bl</t>
  </si>
  <si>
    <t>VON 20 gn</t>
  </si>
  <si>
    <t>VON 30  bl</t>
  </si>
  <si>
    <t>VON 30  ge</t>
  </si>
  <si>
    <t>VQ 20  sw</t>
  </si>
  <si>
    <t>VQ 20  rt</t>
  </si>
  <si>
    <t>VQ 20  bl</t>
  </si>
  <si>
    <t>VQ 20  ge</t>
  </si>
  <si>
    <t>VQ 20  gn</t>
  </si>
  <si>
    <t>VQ 30 sw</t>
  </si>
  <si>
    <t>VQ 30 rt</t>
  </si>
  <si>
    <t>PK 10 A  sw</t>
  </si>
  <si>
    <t>KD 10 sw</t>
  </si>
  <si>
    <t>KD 10 rt</t>
  </si>
  <si>
    <t>KLEPS 30  sw</t>
  </si>
  <si>
    <t>KLEPS 30 rt</t>
  </si>
  <si>
    <t>AGF 30</t>
  </si>
  <si>
    <t>AK 10  sw</t>
  </si>
  <si>
    <t>AK 10  rt</t>
  </si>
  <si>
    <t>BU 10</t>
  </si>
  <si>
    <t>BO 10</t>
  </si>
  <si>
    <t>BUG 10  ge</t>
  </si>
  <si>
    <t>BUG 10 Au  bl</t>
  </si>
  <si>
    <t>BIL 20  rt</t>
  </si>
  <si>
    <t>BIL 20  ge</t>
  </si>
  <si>
    <t>BIL 20  gn</t>
  </si>
  <si>
    <t>KUN 10  sw</t>
  </si>
  <si>
    <t>KUN 10  rt</t>
  </si>
  <si>
    <t>MPB 1  rt</t>
  </si>
  <si>
    <t>MBI 1  sw</t>
  </si>
  <si>
    <t>MA 1  sw</t>
  </si>
  <si>
    <t>MA 1  rt</t>
  </si>
  <si>
    <t>KB 2  rt</t>
  </si>
  <si>
    <t>BUELA 20 K sw</t>
  </si>
  <si>
    <t>BUELA 20 K rt</t>
  </si>
  <si>
    <t>BUELA 20 K bl</t>
  </si>
  <si>
    <t>BUELA 20 K ge</t>
  </si>
  <si>
    <t>BUELA 20 K gn</t>
  </si>
  <si>
    <t>BUELA 30 K sw</t>
  </si>
  <si>
    <t>BUELA 30 K rt</t>
  </si>
  <si>
    <t>BUELA 30 K bl</t>
  </si>
  <si>
    <t>BUELA 30 K ge</t>
  </si>
  <si>
    <t>BUELA 30 K gn</t>
  </si>
  <si>
    <t>MST 201</t>
  </si>
  <si>
    <t>KLEPS 2  sw</t>
  </si>
  <si>
    <t>KLEPS 2  rt</t>
  </si>
  <si>
    <t>PK 110  sw</t>
  </si>
  <si>
    <t>KUN 30 sw</t>
  </si>
  <si>
    <t>KUN 30 rt</t>
  </si>
  <si>
    <t>KUN 30 bl</t>
  </si>
  <si>
    <t>KUN 30 ge</t>
  </si>
  <si>
    <t>KUN 30 gn</t>
  </si>
  <si>
    <t>SLS 20 B  sw / sw</t>
  </si>
  <si>
    <t>SLS 20 B  sw / rt</t>
  </si>
  <si>
    <t>AK 2 S  sw</t>
  </si>
  <si>
    <t>AK 2 S  rt</t>
  </si>
  <si>
    <t>AK 2 B  sw</t>
  </si>
  <si>
    <t>AK 2 B  rt</t>
  </si>
  <si>
    <t>PMS 4</t>
  </si>
  <si>
    <t>PMS 250</t>
  </si>
  <si>
    <t>PMS 0,64</t>
  </si>
  <si>
    <t>PMS 2</t>
  </si>
  <si>
    <t>PMS 4 KFZ</t>
  </si>
  <si>
    <t>MLN 50/1  sw</t>
  </si>
  <si>
    <t>MLN 50/1  rt</t>
  </si>
  <si>
    <t>MLN 50/2,5 Au,  sw</t>
  </si>
  <si>
    <t>MLN 50/2,5 Au,  rt</t>
  </si>
  <si>
    <t>MLN 50/2,5 Au,  bl</t>
  </si>
  <si>
    <t>MLN 50/2,5 Au,  ge</t>
  </si>
  <si>
    <t>MLN 50/2,5 Au,  gn</t>
  </si>
  <si>
    <t>MLN 100/1 sw</t>
  </si>
  <si>
    <t>MLN 100/1 rt</t>
  </si>
  <si>
    <t>MLN 100/2,5  sw</t>
  </si>
  <si>
    <t>MLN 100/2,5  rt</t>
  </si>
  <si>
    <t>MLN 100/2,5 Au,  sw</t>
  </si>
  <si>
    <t>MLN 100/2,5 Au,  rt</t>
  </si>
  <si>
    <t>MLN 100/2,5 Au,  bl</t>
  </si>
  <si>
    <t>MLN 100/2,5 Au,  ge</t>
  </si>
  <si>
    <t>MLN 100/2,5 Au,  gn</t>
  </si>
  <si>
    <t>MLN 200/2,5 Au,  sw</t>
  </si>
  <si>
    <t>MLN 200/2,5 Au,  rt</t>
  </si>
  <si>
    <t>MLN 200/2,5 Au,  ge</t>
  </si>
  <si>
    <t>MLS WS 50/1  sw</t>
  </si>
  <si>
    <t>MLS GG 100/2,5  rt</t>
  </si>
  <si>
    <t>MLS GG 100/2,5  ge</t>
  </si>
  <si>
    <t>MLS GG 200/2,5  gn</t>
  </si>
  <si>
    <t>MLS WG 200/2,5 sw</t>
  </si>
  <si>
    <t>MLS WG 200/2,5 rt</t>
  </si>
  <si>
    <t>MLN SIL 100/1  sw</t>
  </si>
  <si>
    <t>MLN SIL 100/1  rt</t>
  </si>
  <si>
    <t>MLN SIL 200/1  sw</t>
  </si>
  <si>
    <t>MLN SIL 200/1  rt</t>
  </si>
  <si>
    <t>MLS WS 100/1  sw</t>
  </si>
  <si>
    <t>MLS WS 100/1  rt</t>
  </si>
  <si>
    <t>MLS WS 100/1  bl</t>
  </si>
  <si>
    <t>MLS WS 100/1  gn</t>
  </si>
  <si>
    <t>KUN S  sw</t>
  </si>
  <si>
    <t>KUN S  rt</t>
  </si>
  <si>
    <t>MLS GG 120/1 sw</t>
  </si>
  <si>
    <t>MLN 200/2,5 ge/gn , kundenspez. Messleitung</t>
  </si>
  <si>
    <t>MLS GG 250/1 bl</t>
  </si>
  <si>
    <t>MAL N 4-0,64/100-0,25  sw</t>
  </si>
  <si>
    <t>MAL N 4-0,64/100-0,25  rt</t>
  </si>
  <si>
    <t>MLN 150/2,5 Au  sw</t>
  </si>
  <si>
    <t>MLN 150/2,5 Au  rt</t>
  </si>
  <si>
    <t>MVLF WS 2/50  sw</t>
  </si>
  <si>
    <t>MVLF WS 2/50  rt</t>
  </si>
  <si>
    <t>KLEPS 2600  sw</t>
  </si>
  <si>
    <t>KLEPS 2600  rt</t>
  </si>
  <si>
    <t>KLEPS 2900  rt</t>
  </si>
  <si>
    <t>PRUEF 2600  sw</t>
  </si>
  <si>
    <t>PRUEF 2600  rt</t>
  </si>
  <si>
    <t>PRUEF 2700  sw</t>
  </si>
  <si>
    <t>PRUEF 2700  rt</t>
  </si>
  <si>
    <t>PMS 2600</t>
  </si>
  <si>
    <t>MMS 2010</t>
  </si>
  <si>
    <t>MMS 2020</t>
  </si>
  <si>
    <t>MMS 2030</t>
  </si>
  <si>
    <t>MMS 2040</t>
  </si>
  <si>
    <t>SEB 2610 F4,8  sw</t>
  </si>
  <si>
    <t>SEB 2610 F4,8  ge</t>
  </si>
  <si>
    <t>SEB 2610 F4,8  gn</t>
  </si>
  <si>
    <t>SEB 2630 S1,9 bl</t>
  </si>
  <si>
    <t>SEB 2630 S1,9 ge/gn</t>
  </si>
  <si>
    <t>AK 2 B 2540 I sw</t>
  </si>
  <si>
    <t>AK 2 B 2540 I rt</t>
  </si>
  <si>
    <t>AK 2 B 2540 I ge/gn</t>
  </si>
  <si>
    <t>KLEPS 60 sw</t>
  </si>
  <si>
    <t>KLEPS 60 rt</t>
  </si>
  <si>
    <t>PRUEF 2 sw</t>
  </si>
  <si>
    <t>PRUEF 2 rt</t>
  </si>
  <si>
    <t>Steckerstift 114652</t>
  </si>
  <si>
    <t>MST 3 sw</t>
  </si>
  <si>
    <t>MST 3 rt</t>
  </si>
  <si>
    <t>KLEPS 250  sw</t>
  </si>
  <si>
    <t>KLEPS 250  rt</t>
  </si>
  <si>
    <t>MPS 1  sw</t>
  </si>
  <si>
    <t>MPS 1  rt</t>
  </si>
  <si>
    <t>PB 4 sw</t>
  </si>
  <si>
    <t>PB 4 rt</t>
  </si>
  <si>
    <t>MVL 2/50  sw</t>
  </si>
  <si>
    <t>MVL 2/50  rt</t>
  </si>
  <si>
    <t>MZS 2  sw</t>
  </si>
  <si>
    <t>MZS 2  rt</t>
  </si>
  <si>
    <t>MLB 25/1 V  sw</t>
  </si>
  <si>
    <t>MLB 25/1 V  rt</t>
  </si>
  <si>
    <t>MLB 25/1 V  bl</t>
  </si>
  <si>
    <t>MLB 25/1 V  ge</t>
  </si>
  <si>
    <t>MLB 25/1 V  gn</t>
  </si>
  <si>
    <t>MLB 50/1 V  sw</t>
  </si>
  <si>
    <t>MLB 50/1 V  bl</t>
  </si>
  <si>
    <t>MLB 50/1 V  ge</t>
  </si>
  <si>
    <t>MLB 50/1 V  gn</t>
  </si>
  <si>
    <t>MLB 50/1 V  ge/gn</t>
  </si>
  <si>
    <t>MLB 100/1 V  sw</t>
  </si>
  <si>
    <t>MLB 100/1 V  rt</t>
  </si>
  <si>
    <t>MLB 100/1 V  bl</t>
  </si>
  <si>
    <t>MLB 100/1 V  ge</t>
  </si>
  <si>
    <t>MLB 100/1 V  gn</t>
  </si>
  <si>
    <t>MLB 200/1 V  rt</t>
  </si>
  <si>
    <t>PRUEF 2 S  sw</t>
  </si>
  <si>
    <t>PRUEF 2 S  rt</t>
  </si>
  <si>
    <t>SS 260</t>
  </si>
  <si>
    <t>LMLH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</si>
</sst>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0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宋体"/>
    </font>
    <font>
      <sz val="11"/>
      <color theme="1"/>
      <name val="Calibri"/>
      <family val="2"/>
    </font>
    <font>
      <sz val="11"/>
      <color indexed="8"/>
      <name val="Calibri"/>
      <family val="3"/>
      <charset val="128"/>
    </font>
    <font>
      <sz val="18"/>
      <color theme="3"/>
      <name val="Cambria"/>
      <family val="3"/>
      <charset val="128"/>
    </font>
  </fonts>
  <fills count="6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s>
  <cellStyleXfs count="1658">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2"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101"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8" fontId="4" fillId="0" borderId="0"/>
    <xf numFmtId="0" fontId="92" fillId="0" borderId="0"/>
    <xf numFmtId="0" fontId="92" fillId="0" borderId="0"/>
    <xf numFmtId="168"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8" fontId="4" fillId="0" borderId="0"/>
    <xf numFmtId="0" fontId="9" fillId="0" borderId="0"/>
    <xf numFmtId="168" fontId="92" fillId="0" borderId="0"/>
    <xf numFmtId="0" fontId="57" fillId="0" borderId="0"/>
    <xf numFmtId="0" fontId="57" fillId="0" borderId="0"/>
    <xf numFmtId="168" fontId="9" fillId="0" borderId="0"/>
    <xf numFmtId="0" fontId="57" fillId="0" borderId="0"/>
    <xf numFmtId="0" fontId="9" fillId="0" borderId="0"/>
    <xf numFmtId="0" fontId="57" fillId="0" borderId="0"/>
    <xf numFmtId="0" fontId="74" fillId="0" borderId="0">
      <alignment vertical="center"/>
    </xf>
    <xf numFmtId="168"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8" fontId="4" fillId="0" borderId="0"/>
    <xf numFmtId="168"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8" fontId="12" fillId="0" borderId="0"/>
    <xf numFmtId="0" fontId="92" fillId="0" borderId="0"/>
    <xf numFmtId="0" fontId="92" fillId="0" borderId="0"/>
    <xf numFmtId="0" fontId="92" fillId="0" borderId="0"/>
    <xf numFmtId="168" fontId="92" fillId="0" borderId="0"/>
    <xf numFmtId="0" fontId="3" fillId="0" borderId="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62" fillId="42" borderId="2" applyNumberFormat="0" applyAlignment="0" applyProtection="0"/>
    <xf numFmtId="0" fontId="60" fillId="38" borderId="0" applyNumberFormat="0" applyBorder="0" applyAlignment="0" applyProtection="0"/>
    <xf numFmtId="0" fontId="58" fillId="47" borderId="0" applyNumberFormat="0" applyBorder="0" applyAlignment="0" applyProtection="0"/>
    <xf numFmtId="0" fontId="57" fillId="61"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04" fillId="43" borderId="7" applyNumberFormat="0" applyFont="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57" fillId="59" borderId="0" applyNumberFormat="0" applyBorder="0" applyAlignment="0" applyProtection="0"/>
    <xf numFmtId="0" fontId="58" fillId="56" borderId="0" applyNumberFormat="0" applyBorder="0" applyAlignment="0" applyProtection="0"/>
    <xf numFmtId="0" fontId="57" fillId="63" borderId="0" applyNumberFormat="0" applyBorder="0" applyAlignment="0" applyProtection="0"/>
    <xf numFmtId="0" fontId="57" fillId="45" borderId="0" applyNumberFormat="0" applyBorder="0" applyAlignment="0" applyProtection="0"/>
    <xf numFmtId="0" fontId="57" fillId="62"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68" fillId="0" borderId="0" applyNumberFormat="0" applyFill="0" applyBorder="0">
      <protection locked="0"/>
    </xf>
    <xf numFmtId="0" fontId="57" fillId="58" borderId="0" applyNumberFormat="0" applyBorder="0" applyAlignment="0" applyProtection="0"/>
    <xf numFmtId="0" fontId="58" fillId="53" borderId="0" applyNumberFormat="0" applyBorder="0" applyAlignment="0" applyProtection="0"/>
    <xf numFmtId="0" fontId="73" fillId="39" borderId="0" applyNumberFormat="0" applyBorder="0" applyAlignment="0" applyProtection="0"/>
    <xf numFmtId="0" fontId="71" fillId="40" borderId="1" applyNumberFormat="0" applyAlignment="0" applyProtection="0"/>
    <xf numFmtId="0" fontId="2" fillId="0" borderId="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102" fillId="0" borderId="0"/>
    <xf numFmtId="0" fontId="103" fillId="0" borderId="0"/>
    <xf numFmtId="0" fontId="103" fillId="0" borderId="0">
      <alignment vertical="center"/>
    </xf>
    <xf numFmtId="9" fontId="12" fillId="0" borderId="0" applyFont="0" applyFill="0" applyBorder="0" applyAlignment="0" applyProtection="0"/>
    <xf numFmtId="0" fontId="12" fillId="0" borderId="0" applyFont="0" applyFill="0" applyBorder="0" applyAlignment="0" applyProtection="0"/>
    <xf numFmtId="1" fontId="12" fillId="0" borderId="0" applyFont="0" applyFill="0" applyBorder="0" applyAlignment="0" applyProtection="0"/>
    <xf numFmtId="2" fontId="12" fillId="0" borderId="0" applyFont="0" applyFill="0" applyBorder="0" applyAlignment="0" applyProtection="0"/>
    <xf numFmtId="3" fontId="12" fillId="0" borderId="0" applyFont="0" applyFill="0" applyBorder="0" applyAlignment="0" applyProtection="0"/>
    <xf numFmtId="0" fontId="102" fillId="0" borderId="0"/>
    <xf numFmtId="0" fontId="102" fillId="0" borderId="0"/>
    <xf numFmtId="0" fontId="102" fillId="0" borderId="0"/>
    <xf numFmtId="0" fontId="12" fillId="0" borderId="0"/>
    <xf numFmtId="2" fontId="103" fillId="0" borderId="0" applyFont="0" applyFill="0" applyBorder="0" applyProtection="0"/>
    <xf numFmtId="0" fontId="103" fillId="0" borderId="0">
      <alignment vertical="center"/>
    </xf>
    <xf numFmtId="0" fontId="102" fillId="0" borderId="0"/>
    <xf numFmtId="0" fontId="102" fillId="0" borderId="0"/>
    <xf numFmtId="2" fontId="4" fillId="0" borderId="0" applyFont="0" applyFill="0" applyBorder="0" applyAlignment="0" applyProtection="0"/>
    <xf numFmtId="0" fontId="103" fillId="0" borderId="0">
      <alignment vertical="center"/>
    </xf>
    <xf numFmtId="0" fontId="102" fillId="0" borderId="0"/>
    <xf numFmtId="0" fontId="102" fillId="0" borderId="0"/>
    <xf numFmtId="0" fontId="102" fillId="0" borderId="0"/>
    <xf numFmtId="0" fontId="102" fillId="0" borderId="0"/>
    <xf numFmtId="0" fontId="103" fillId="0" borderId="0">
      <alignment vertical="center"/>
    </xf>
    <xf numFmtId="9" fontId="4" fillId="0" borderId="0" applyFont="0" applyFill="0" applyBorder="0" applyAlignment="0" applyProtection="0"/>
    <xf numFmtId="0" fontId="4" fillId="0" borderId="0" applyFont="0" applyFill="0" applyBorder="0" applyAlignment="0" applyProtection="0"/>
    <xf numFmtId="1" fontId="4" fillId="0" borderId="0" applyFont="0" applyFill="0" applyBorder="0" applyAlignment="0" applyProtection="0"/>
    <xf numFmtId="2" fontId="4" fillId="0" borderId="0" applyFont="0" applyFill="0" applyBorder="0" applyAlignment="0" applyProtection="0"/>
    <xf numFmtId="3" fontId="4" fillId="0" borderId="0" applyFont="0" applyFill="0" applyBorder="0" applyAlignment="0" applyProtection="0"/>
    <xf numFmtId="0" fontId="4" fillId="0" borderId="0" applyFont="0" applyFill="0" applyBorder="0" applyAlignment="0" applyProtection="0"/>
    <xf numFmtId="2" fontId="4" fillId="0" borderId="0" applyFont="0" applyFill="0" applyBorder="0" applyAlignment="0" applyProtection="0"/>
    <xf numFmtId="0" fontId="4" fillId="0" borderId="0" applyFont="0" applyFill="0" applyBorder="0" applyAlignment="0" applyProtection="0"/>
    <xf numFmtId="0" fontId="102" fillId="0" borderId="0"/>
    <xf numFmtId="0" fontId="103" fillId="0" borderId="0">
      <alignment vertical="center"/>
    </xf>
    <xf numFmtId="9" fontId="12" fillId="0" borderId="0"/>
    <xf numFmtId="0" fontId="12" fillId="0" borderId="0"/>
    <xf numFmtId="1" fontId="12" fillId="0" borderId="0"/>
    <xf numFmtId="2" fontId="12" fillId="0" borderId="0"/>
    <xf numFmtId="3" fontId="12" fillId="0" borderId="0"/>
    <xf numFmtId="2" fontId="12" fillId="0" borderId="0"/>
    <xf numFmtId="9" fontId="12" fillId="0" borderId="0" applyFont="0" applyFill="0" applyBorder="0" applyAlignment="0" applyProtection="0"/>
    <xf numFmtId="0" fontId="12" fillId="0" borderId="0" applyFont="0" applyFill="0" applyBorder="0" applyAlignment="0" applyProtection="0"/>
    <xf numFmtId="1" fontId="12" fillId="0" borderId="0" applyFont="0" applyFill="0" applyBorder="0" applyAlignment="0" applyProtection="0"/>
    <xf numFmtId="2" fontId="12" fillId="0" borderId="0" applyFont="0" applyFill="0" applyBorder="0" applyAlignment="0" applyProtection="0"/>
    <xf numFmtId="3"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1" fontId="12" fillId="0" borderId="0" applyFont="0" applyFill="0" applyBorder="0" applyAlignment="0" applyProtection="0"/>
    <xf numFmtId="2" fontId="12" fillId="0" borderId="0" applyFont="0" applyFill="0" applyBorder="0" applyAlignment="0" applyProtection="0"/>
    <xf numFmtId="3"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12" fillId="0" borderId="0" applyFont="0" applyFill="0" applyBorder="0" applyAlignment="0" applyProtection="0"/>
    <xf numFmtId="2" fontId="103" fillId="0" borderId="0" applyFont="0" applyFill="0" applyBorder="0" applyProtection="0"/>
    <xf numFmtId="0" fontId="12" fillId="0" borderId="0" applyFont="0" applyFill="0" applyBorder="0" applyAlignment="0" applyProtection="0"/>
    <xf numFmtId="1" fontId="12" fillId="0" borderId="0" applyFont="0" applyFill="0" applyBorder="0" applyAlignment="0" applyProtection="0"/>
    <xf numFmtId="2" fontId="12" fillId="0" borderId="0" applyFont="0" applyFill="0" applyBorder="0" applyAlignment="0" applyProtection="0"/>
    <xf numFmtId="3" fontId="12" fillId="0" borderId="0" applyFont="0" applyFill="0" applyBorder="0" applyAlignment="0" applyProtection="0"/>
    <xf numFmtId="2" fontId="4" fillId="0" borderId="0" applyFont="0" applyFill="0" applyBorder="0" applyAlignment="0" applyProtection="0"/>
    <xf numFmtId="0" fontId="4" fillId="0" borderId="0" applyFont="0" applyFill="0" applyBorder="0" applyAlignment="0" applyProtection="0"/>
    <xf numFmtId="1" fontId="4" fillId="0" borderId="0" applyFont="0" applyFill="0" applyBorder="0" applyAlignment="0" applyProtection="0"/>
    <xf numFmtId="2" fontId="4" fillId="0" borderId="0" applyFont="0" applyFill="0" applyBorder="0" applyAlignment="0" applyProtection="0"/>
    <xf numFmtId="3" fontId="4" fillId="0" borderId="0" applyFont="0" applyFill="0" applyBorder="0" applyAlignment="0" applyProtection="0"/>
    <xf numFmtId="0" fontId="4" fillId="0" borderId="0" applyFont="0" applyFill="0" applyBorder="0" applyAlignment="0" applyProtection="0"/>
    <xf numFmtId="2" fontId="4" fillId="0" borderId="0" applyFont="0" applyFill="0" applyBorder="0" applyAlignment="0" applyProtection="0"/>
    <xf numFmtId="0" fontId="4" fillId="0" borderId="0" applyFont="0" applyFill="0" applyBorder="0" applyAlignment="0" applyProtection="0"/>
    <xf numFmtId="0" fontId="12" fillId="0" borderId="0"/>
    <xf numFmtId="1" fontId="12" fillId="0" borderId="0"/>
    <xf numFmtId="2" fontId="12" fillId="0" borderId="0"/>
    <xf numFmtId="3" fontId="12" fillId="0" borderId="0"/>
    <xf numFmtId="2" fontId="12" fillId="0" borderId="0"/>
    <xf numFmtId="0" fontId="12" fillId="0" borderId="0" applyFont="0" applyFill="0" applyBorder="0" applyAlignment="0" applyProtection="0"/>
    <xf numFmtId="1" fontId="12" fillId="0" borderId="0" applyFont="0" applyFill="0" applyBorder="0" applyAlignment="0" applyProtection="0"/>
    <xf numFmtId="2" fontId="12" fillId="0" borderId="0" applyFont="0" applyFill="0" applyBorder="0" applyAlignment="0" applyProtection="0"/>
    <xf numFmtId="3"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1" fontId="12" fillId="0" borderId="0" applyFont="0" applyFill="0" applyBorder="0" applyAlignment="0" applyProtection="0"/>
    <xf numFmtId="2" fontId="12" fillId="0" borderId="0" applyFont="0" applyFill="0" applyBorder="0" applyAlignment="0" applyProtection="0"/>
    <xf numFmtId="3"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0" fontId="12" fillId="0" borderId="0" applyFont="0" applyFill="0" applyBorder="0" applyAlignment="0" applyProtection="0"/>
    <xf numFmtId="1" fontId="12" fillId="0" borderId="0" applyFont="0" applyFill="0" applyBorder="0" applyAlignment="0" applyProtection="0"/>
    <xf numFmtId="2" fontId="12" fillId="0" borderId="0" applyFont="0" applyFill="0" applyBorder="0" applyAlignment="0" applyProtection="0"/>
    <xf numFmtId="3" fontId="12" fillId="0" borderId="0" applyFont="0" applyFill="0" applyBorder="0" applyAlignment="0" applyProtection="0"/>
    <xf numFmtId="0" fontId="12" fillId="0" borderId="0" applyFont="0" applyFill="0" applyBorder="0" applyAlignment="0" applyProtection="0"/>
    <xf numFmtId="0" fontId="103" fillId="0" borderId="0">
      <alignment vertical="center"/>
    </xf>
    <xf numFmtId="0" fontId="12" fillId="0" borderId="0" applyFont="0" applyFill="0" applyBorder="0" applyAlignment="0" applyProtection="0"/>
    <xf numFmtId="0"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64" fillId="37" borderId="0" applyNumberFormat="0" applyBorder="0" applyAlignment="0" applyProtection="0"/>
    <xf numFmtId="168" fontId="68" fillId="0" borderId="0" applyNumberFormat="0" applyFill="0" applyBorder="0" applyAlignment="0" applyProtection="0">
      <alignment vertical="top"/>
      <protection locked="0"/>
    </xf>
    <xf numFmtId="168" fontId="68" fillId="0" borderId="0" applyNumberFormat="0" applyFill="0" applyBorder="0" applyAlignment="0" applyProtection="0">
      <alignment vertical="top"/>
      <protection locked="0"/>
    </xf>
    <xf numFmtId="0" fontId="105" fillId="0" borderId="0" applyNumberFormat="0" applyFill="0" applyBorder="0" applyAlignment="0" applyProtection="0"/>
    <xf numFmtId="0" fontId="58" fillId="51" borderId="0" applyNumberFormat="0" applyBorder="0" applyAlignment="0" applyProtection="0"/>
    <xf numFmtId="0" fontId="58" fillId="66" borderId="0" applyNumberFormat="0" applyBorder="0" applyAlignment="0" applyProtection="0"/>
    <xf numFmtId="0" fontId="57" fillId="52" borderId="0" applyNumberFormat="0" applyBorder="0" applyAlignment="0" applyProtection="0"/>
    <xf numFmtId="0" fontId="57" fillId="48" borderId="0" applyNumberFormat="0" applyBorder="0" applyAlignment="0" applyProtection="0"/>
    <xf numFmtId="0" fontId="57" fillId="64" borderId="0" applyNumberFormat="0" applyBorder="0" applyAlignment="0" applyProtection="0"/>
    <xf numFmtId="0" fontId="58" fillId="64" borderId="0" applyNumberFormat="0" applyBorder="0" applyAlignment="0" applyProtection="0"/>
    <xf numFmtId="0" fontId="57" fillId="55" borderId="0" applyNumberFormat="0" applyBorder="0" applyAlignment="0" applyProtection="0"/>
    <xf numFmtId="0" fontId="58" fillId="46" borderId="0" applyNumberFormat="0" applyBorder="0" applyAlignment="0" applyProtection="0"/>
    <xf numFmtId="0" fontId="59" fillId="38" borderId="0" applyNumberFormat="0" applyBorder="0" applyAlignment="0" applyProtection="0"/>
    <xf numFmtId="0" fontId="58" fillId="49" borderId="0" applyNumberFormat="0" applyBorder="0" applyAlignment="0" applyProtection="0"/>
    <xf numFmtId="0" fontId="66" fillId="0" borderId="68" applyNumberFormat="0" applyFill="0" applyAlignment="0" applyProtection="0"/>
    <xf numFmtId="0" fontId="57" fillId="60" borderId="0" applyNumberFormat="0" applyBorder="0" applyAlignment="0" applyProtection="0"/>
    <xf numFmtId="0" fontId="58" fillId="44" borderId="0" applyNumberFormat="0" applyBorder="0" applyAlignment="0" applyProtection="0"/>
    <xf numFmtId="0" fontId="58" fillId="50" borderId="0" applyNumberFormat="0" applyBorder="0" applyAlignment="0" applyProtection="0"/>
    <xf numFmtId="0" fontId="61" fillId="41" borderId="1" applyNumberFormat="0" applyAlignment="0" applyProtection="0"/>
    <xf numFmtId="0" fontId="77" fillId="41" borderId="8" applyNumberFormat="0" applyAlignment="0" applyProtection="0"/>
    <xf numFmtId="0" fontId="58" fillId="65" borderId="0" applyNumberFormat="0" applyBorder="0" applyAlignment="0" applyProtection="0"/>
    <xf numFmtId="0" fontId="57" fillId="54" borderId="0" applyNumberFormat="0" applyBorder="0" applyAlignment="0" applyProtection="0"/>
    <xf numFmtId="0" fontId="58" fillId="57" borderId="0" applyNumberFormat="0" applyBorder="0" applyAlignment="0" applyProtection="0"/>
    <xf numFmtId="168" fontId="68" fillId="0" borderId="0" applyNumberFormat="0" applyFill="0" applyBorder="0" applyAlignment="0" applyProtection="0">
      <alignment vertical="top"/>
      <protection locked="0"/>
    </xf>
    <xf numFmtId="168" fontId="68" fillId="0" borderId="0" applyNumberFormat="0" applyFill="0" applyBorder="0" applyAlignment="0" applyProtection="0"/>
    <xf numFmtId="178"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77"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0" fontId="1" fillId="0" borderId="0"/>
    <xf numFmtId="173" fontId="12" fillId="0" borderId="0" applyFont="0" applyFill="0" applyBorder="0" applyAlignment="0" applyProtection="0"/>
    <xf numFmtId="17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7"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0" fontId="1" fillId="0" borderId="0"/>
  </cellStyleXfs>
  <cellXfs count="395">
    <xf numFmtId="0" fontId="0" fillId="0" borderId="0" xfId="0"/>
    <xf numFmtId="0" fontId="17" fillId="33" borderId="10" xfId="0" applyFont="1" applyFill="1" applyBorder="1" applyAlignment="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7" fillId="33" borderId="18" xfId="570" applyFont="1" applyFill="1" applyBorder="1" applyAlignment="1">
      <alignment vertical="top" wrapText="1"/>
    </xf>
    <xf numFmtId="168" fontId="27" fillId="33" borderId="18" xfId="570" applyNumberFormat="1" applyFont="1" applyFill="1" applyBorder="1" applyAlignment="1">
      <alignment horizontal="center" vertical="top" wrapText="1"/>
    </xf>
    <xf numFmtId="0" fontId="13" fillId="33" borderId="0" xfId="0" applyFont="1" applyFill="1" applyAlignment="1">
      <alignment horizontal="left"/>
    </xf>
    <xf numFmtId="0" fontId="16"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3" fillId="33" borderId="29" xfId="0" applyFont="1" applyFill="1" applyBorder="1" applyAlignment="1">
      <alignment vertical="center"/>
    </xf>
    <xf numFmtId="0" fontId="33"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0" fontId="27" fillId="0" borderId="19" xfId="0" applyFont="1" applyBorder="1" applyAlignment="1">
      <alignment vertical="top" wrapText="1"/>
    </xf>
    <xf numFmtId="170" fontId="27" fillId="33" borderId="11" xfId="570" applyNumberFormat="1" applyFont="1" applyFill="1" applyBorder="1" applyAlignment="1">
      <alignment horizontal="center" vertical="top" wrapText="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8"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Border="1" applyAlignment="1">
      <alignment wrapText="1"/>
    </xf>
    <xf numFmtId="0" fontId="27" fillId="33" borderId="18" xfId="570" applyFont="1" applyFill="1" applyBorder="1" applyAlignment="1">
      <alignment horizontal="left" vertical="top" wrapText="1"/>
    </xf>
    <xf numFmtId="0" fontId="8" fillId="0" borderId="18" xfId="0" applyFont="1" applyBorder="1" applyAlignment="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1" fillId="33" borderId="0" xfId="0" applyNumberFormat="1" applyFont="1" applyFill="1"/>
    <xf numFmtId="168" fontId="16" fillId="33" borderId="0" xfId="0" applyNumberFormat="1" applyFont="1" applyFill="1" applyAlignment="1">
      <alignment horizontal="center" vertical="center" wrapText="1"/>
    </xf>
    <xf numFmtId="168" fontId="13" fillId="33" borderId="0" xfId="0" applyNumberFormat="1" applyFont="1" applyFill="1" applyAlignment="1">
      <alignment horizontal="center" vertical="center"/>
    </xf>
    <xf numFmtId="168" fontId="29"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170" fontId="27" fillId="33" borderId="19" xfId="570" applyNumberFormat="1" applyFont="1" applyFill="1" applyBorder="1" applyAlignment="1">
      <alignment horizontal="center" vertical="top" wrapText="1"/>
    </xf>
    <xf numFmtId="0" fontId="7"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9"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1" fillId="0" borderId="35" xfId="0" applyFont="1" applyBorder="1" applyAlignment="1" applyProtection="1">
      <alignment vertical="center" wrapText="1"/>
      <protection hidden="1"/>
    </xf>
    <xf numFmtId="168" fontId="55" fillId="0" borderId="0" xfId="480" applyFont="1" applyAlignment="1">
      <alignment horizontal="left" vertical="top" wrapText="1"/>
    </xf>
    <xf numFmtId="168"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68" fontId="55" fillId="0" borderId="0" xfId="480" applyFont="1" applyAlignment="1">
      <alignment vertical="top" wrapText="1"/>
    </xf>
    <xf numFmtId="9" fontId="94"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4" fillId="0" borderId="0" xfId="502" applyFont="1" applyAlignment="1">
      <alignment horizontal="justify" vertical="top"/>
    </xf>
    <xf numFmtId="0" fontId="56" fillId="0" borderId="0" xfId="502" applyFont="1" applyAlignment="1">
      <alignment horizontal="left" vertical="top" wrapText="1"/>
    </xf>
    <xf numFmtId="0" fontId="94" fillId="0" borderId="0" xfId="502" applyFont="1" applyAlignment="1">
      <alignment horizontal="left" vertical="top" wrapText="1"/>
    </xf>
    <xf numFmtId="0" fontId="95" fillId="0" borderId="0" xfId="502" applyFont="1" applyAlignment="1">
      <alignment vertical="top" wrapText="1"/>
    </xf>
    <xf numFmtId="0" fontId="83" fillId="0" borderId="0" xfId="502" applyFont="1" applyAlignment="1">
      <alignment vertical="top" wrapText="1"/>
    </xf>
    <xf numFmtId="0" fontId="96" fillId="0" borderId="0" xfId="0" applyFont="1"/>
    <xf numFmtId="168" fontId="55" fillId="0" borderId="0" xfId="480" applyFont="1" applyAlignment="1" applyProtection="1">
      <alignment horizontal="left" vertical="top" wrapText="1"/>
      <protection hidden="1"/>
    </xf>
    <xf numFmtId="0" fontId="97"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0" fontId="3"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3" fillId="0" borderId="0" xfId="507" applyFont="1" applyAlignment="1">
      <alignment horizontal="left" vertical="top" wrapText="1"/>
    </xf>
    <xf numFmtId="0" fontId="51" fillId="0" borderId="0" xfId="507" applyFont="1" applyAlignment="1">
      <alignment horizontal="left" vertical="top" wrapText="1"/>
    </xf>
    <xf numFmtId="0" fontId="90"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168" fontId="27" fillId="0" borderId="19" xfId="570" applyNumberFormat="1" applyFont="1" applyBorder="1" applyAlignment="1">
      <alignment horizontal="center" vertical="top" wrapText="1"/>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7" fillId="33" borderId="22" xfId="0"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168" fontId="27" fillId="0" borderId="48" xfId="570" applyNumberFormat="1" applyFont="1" applyBorder="1" applyAlignment="1">
      <alignment horizontal="center" vertical="top" wrapText="1"/>
    </xf>
    <xf numFmtId="168" fontId="27" fillId="0" borderId="49" xfId="570" applyNumberFormat="1" applyFont="1" applyBorder="1" applyAlignment="1">
      <alignment horizontal="center" vertical="top" wrapText="1"/>
    </xf>
    <xf numFmtId="168" fontId="27" fillId="0" borderId="11" xfId="570" applyNumberFormat="1" applyFont="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8" fillId="33" borderId="0" xfId="0" applyFont="1" applyFill="1" applyAlignment="1">
      <alignment horizontal="center" vertical="center" wrapText="1"/>
    </xf>
    <xf numFmtId="0" fontId="28" fillId="33" borderId="57"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168" fontId="27" fillId="33" borderId="48" xfId="570" applyNumberFormat="1" applyFont="1" applyFill="1" applyBorder="1" applyAlignment="1">
      <alignment horizontal="center" vertical="top" wrapText="1"/>
    </xf>
    <xf numFmtId="168" fontId="27" fillId="33" borderId="49" xfId="570" applyNumberFormat="1" applyFont="1" applyFill="1" applyBorder="1" applyAlignment="1">
      <alignment horizontal="center" vertical="top" wrapText="1"/>
    </xf>
    <xf numFmtId="168" fontId="27" fillId="33" borderId="11" xfId="570" applyNumberFormat="1"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10" xfId="0" applyFont="1" applyFill="1" applyBorder="1" applyAlignment="1" applyProtection="1">
      <alignment horizontal="left" wrapText="1"/>
      <protection hidden="1"/>
    </xf>
    <xf numFmtId="0" fontId="17" fillId="33" borderId="58"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6" fillId="33" borderId="27" xfId="0" applyFont="1" applyFill="1" applyBorder="1" applyAlignment="1" applyProtection="1">
      <alignment horizontal="left" wrapText="1"/>
      <protection hidden="1"/>
    </xf>
    <xf numFmtId="0" fontId="17" fillId="0" borderId="58"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0" fontId="13" fillId="33" borderId="58"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85" fillId="33" borderId="58" xfId="487" applyFont="1" applyFill="1" applyBorder="1" applyAlignment="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58"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0" fontId="16" fillId="33" borderId="0" xfId="0" applyFont="1" applyFill="1" applyAlignment="1" applyProtection="1">
      <alignment horizontal="center" vertical="center" wrapText="1"/>
      <protection hidden="1"/>
    </xf>
    <xf numFmtId="0" fontId="17" fillId="33" borderId="60"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8" fillId="33" borderId="58" xfId="487" applyNumberFormat="1" applyFont="1" applyFill="1" applyBorder="1" applyAlignment="1">
      <alignment horizontal="left" vertical="center" wrapText="1"/>
      <protection locked="0"/>
    </xf>
    <xf numFmtId="49" fontId="88" fillId="33" borderId="10" xfId="487" applyNumberFormat="1" applyFont="1" applyFill="1" applyBorder="1" applyAlignment="1">
      <alignment horizontal="left" vertical="center" wrapText="1"/>
      <protection locked="0"/>
    </xf>
    <xf numFmtId="49" fontId="88"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9" fontId="17" fillId="33" borderId="58"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169" fontId="16" fillId="33" borderId="34" xfId="0" applyNumberFormat="1" applyFont="1" applyFill="1" applyBorder="1" applyAlignment="1" applyProtection="1">
      <alignment horizontal="center" wrapText="1"/>
      <protection locked="0"/>
    </xf>
    <xf numFmtId="169" fontId="16" fillId="33" borderId="59"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25" fillId="0" borderId="27" xfId="487" applyFont="1" applyFill="1" applyBorder="1" applyAlignment="1" applyProtection="1">
      <alignment horizontal="center"/>
      <protection hidden="1"/>
    </xf>
    <xf numFmtId="0" fontId="23" fillId="0" borderId="27" xfId="487" applyFont="1" applyFill="1" applyBorder="1" applyAlignment="1" applyProtection="1">
      <alignment horizontal="center" wrapText="1"/>
      <protection hidden="1"/>
    </xf>
    <xf numFmtId="0" fontId="19" fillId="33" borderId="0" xfId="0" applyFont="1" applyFill="1" applyAlignment="1">
      <alignment horizontal="center" wrapText="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58"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7" fillId="33" borderId="10" xfId="0" applyFont="1" applyFill="1" applyBorder="1" applyAlignment="1">
      <alignment horizontal="center" vertical="center"/>
    </xf>
    <xf numFmtId="0" fontId="13" fillId="33" borderId="10" xfId="0" applyFont="1" applyFill="1" applyBorder="1" applyAlignment="1">
      <alignment horizontal="left" vertical="center" wrapText="1"/>
    </xf>
    <xf numFmtId="0" fontId="11" fillId="33" borderId="27" xfId="0" applyFont="1" applyFill="1" applyBorder="1" applyAlignment="1" applyProtection="1">
      <alignment horizontal="center" wrapText="1"/>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59" xfId="0" applyNumberFormat="1" applyFont="1" applyFill="1" applyBorder="1" applyAlignment="1" applyProtection="1">
      <alignment horizontal="left" vertical="center" wrapText="1"/>
      <protection locked="0"/>
    </xf>
    <xf numFmtId="49" fontId="17" fillId="33" borderId="58"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49" fontId="87" fillId="33" borderId="58" xfId="487" applyNumberFormat="1" applyFont="1" applyFill="1" applyBorder="1" applyAlignment="1" applyProtection="1">
      <alignment horizontal="left" vertical="center" wrapText="1"/>
      <protection locked="0"/>
    </xf>
    <xf numFmtId="49" fontId="88" fillId="33" borderId="10" xfId="0" applyNumberFormat="1" applyFont="1" applyFill="1" applyBorder="1" applyAlignment="1" applyProtection="1">
      <alignment horizontal="left" vertical="center" wrapText="1"/>
      <protection locked="0"/>
    </xf>
    <xf numFmtId="49" fontId="88" fillId="33" borderId="37" xfId="0" applyNumberFormat="1" applyFont="1" applyFill="1" applyBorder="1" applyAlignment="1" applyProtection="1">
      <alignment horizontal="left" vertical="center" wrapText="1"/>
      <protection locked="0"/>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59" xfId="487" applyFont="1" applyFill="1" applyBorder="1" applyAlignment="1" applyProtection="1">
      <alignment horizontal="left" vertical="center" wrapText="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100" fillId="0" borderId="57"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48" xfId="0" applyBorder="1" applyAlignment="1" applyProtection="1">
      <alignment horizontal="left" vertical="center" wrapText="1"/>
      <protection locked="0" hidden="1"/>
    </xf>
  </cellXfs>
  <cellStyles count="1658">
    <cellStyle name="20% - Accent1 2" xfId="1" xr:uid="{00000000-0005-0000-0000-000000000000}"/>
    <cellStyle name="20% - Accent1 2 2" xfId="1289" xr:uid="{C84A57EF-59A0-44E5-8408-B5AA89340D78}"/>
    <cellStyle name="20% - Accent2 2" xfId="2" xr:uid="{00000000-0005-0000-0000-000001000000}"/>
    <cellStyle name="20% - Accent2 2 2" xfId="793" xr:uid="{11A2279B-E085-4F95-A510-215FB83083AA}"/>
    <cellStyle name="20% - Accent3 2" xfId="3" xr:uid="{00000000-0005-0000-0000-000002000000}"/>
    <cellStyle name="20% - Accent3 2 2" xfId="822" xr:uid="{EC47CA07-1CFE-4C60-8AFB-1A4BFBADB31C}"/>
    <cellStyle name="20% - Accent4 2" xfId="4" xr:uid="{00000000-0005-0000-0000-000003000000}"/>
    <cellStyle name="20% - Accent4 2 2" xfId="820" xr:uid="{5F882DA6-9230-48ED-A844-A90F03564AF3}"/>
    <cellStyle name="20% - Accent5 2" xfId="5" xr:uid="{00000000-0005-0000-0000-000004000000}"/>
    <cellStyle name="20% - Accent5 2 2" xfId="1295" xr:uid="{6B0EA472-F812-445E-AFE3-F99EECE3B53B}"/>
    <cellStyle name="20% - Accent6 2" xfId="6" xr:uid="{00000000-0005-0000-0000-000005000000}"/>
    <cellStyle name="20% - Accent6 2 2" xfId="831" xr:uid="{2BED7865-CB48-45EC-8C14-D6A86616EC91}"/>
    <cellStyle name="40% - Accent1 2" xfId="7" xr:uid="{00000000-0005-0000-0000-000006000000}"/>
    <cellStyle name="40% - Accent1 2 2" xfId="821" xr:uid="{39061FD0-36C0-44D6-A53A-7C5D333A2522}"/>
    <cellStyle name="40% - Accent2 2" xfId="8" xr:uid="{00000000-0005-0000-0000-000007000000}"/>
    <cellStyle name="40% - Accent2 2 2" xfId="1281" xr:uid="{91DBB798-BEEA-492B-977E-EC357A729C4E}"/>
    <cellStyle name="40% - Accent3 2" xfId="9" xr:uid="{00000000-0005-0000-0000-000008000000}"/>
    <cellStyle name="40% - Accent3 2 2" xfId="1282" xr:uid="{BCC8BF74-294D-45C4-A867-1E92C2F448B0}"/>
    <cellStyle name="40% - Accent4 2" xfId="10" xr:uid="{00000000-0005-0000-0000-000009000000}"/>
    <cellStyle name="40% - Accent4 2 2" xfId="1280" xr:uid="{DFF782F2-5A06-4BED-910B-23C08CE9AE8F}"/>
    <cellStyle name="40% - Accent5 2" xfId="11" xr:uid="{00000000-0005-0000-0000-00000A000000}"/>
    <cellStyle name="40% - Accent5 2 2" xfId="1284" xr:uid="{F9A5F5DC-8453-4948-A8D7-D54EAE546AD0}"/>
    <cellStyle name="40% - Accent6 2" xfId="12" xr:uid="{00000000-0005-0000-0000-00000B000000}"/>
    <cellStyle name="40% - Accent6 2 2" xfId="818" xr:uid="{2BA14C0C-6B02-465D-B9C7-3C740C5896E5}"/>
    <cellStyle name="60% - Accent1 2" xfId="13" xr:uid="{00000000-0005-0000-0000-00000C000000}"/>
    <cellStyle name="60% - Accent1 2 2" xfId="1285" xr:uid="{09E196D0-0D4F-4F71-B3A7-A42EDDE9D7CE}"/>
    <cellStyle name="60% - Accent2 2" xfId="14" xr:uid="{00000000-0005-0000-0000-00000D000000}"/>
    <cellStyle name="60% - Accent2 2 2" xfId="1287" xr:uid="{DDAB9891-69E0-4EAB-A7A2-B89F493EB574}"/>
    <cellStyle name="60% - Accent3 2" xfId="15" xr:uid="{00000000-0005-0000-0000-00000E000000}"/>
    <cellStyle name="60% - Accent3 2 2" xfId="1283" xr:uid="{FC69C7FE-4384-4073-AC22-1301908C66D1}"/>
    <cellStyle name="60% - Accent4 2" xfId="16" xr:uid="{00000000-0005-0000-0000-00000F000000}"/>
    <cellStyle name="60% - Accent4 2 2" xfId="1294" xr:uid="{1A4C450B-C47A-4A2C-B45A-DA76F9D5C7CA}"/>
    <cellStyle name="60% - Accent5 2" xfId="17" xr:uid="{00000000-0005-0000-0000-000010000000}"/>
    <cellStyle name="60% - Accent5 2 2" xfId="819" xr:uid="{497B757A-9364-4809-98D9-7EA2DD6A462C}"/>
    <cellStyle name="60% - Accent6 2" xfId="18" xr:uid="{00000000-0005-0000-0000-000011000000}"/>
    <cellStyle name="60% - Accent6 2 2" xfId="1279" xr:uid="{EB9B6548-F4AD-4368-AF95-029CBD318FDC}"/>
    <cellStyle name="Accent1 2" xfId="19" xr:uid="{00000000-0005-0000-0000-000012000000}"/>
    <cellStyle name="Accent1 2 2" xfId="1290" xr:uid="{65F6BA2C-9E32-48C7-8F56-B90C849EE983}"/>
    <cellStyle name="Accent2 2" xfId="20" xr:uid="{00000000-0005-0000-0000-000013000000}"/>
    <cellStyle name="Accent2 2 2" xfId="792" xr:uid="{4AB504DF-0892-4A1F-A37B-89A0248A2FBE}"/>
    <cellStyle name="Accent3 2" xfId="21" xr:uid="{00000000-0005-0000-0000-000014000000}"/>
    <cellStyle name="Accent3 2 2" xfId="1291" xr:uid="{9BECBD1E-473B-4AD1-A113-F70A57542D2F}"/>
    <cellStyle name="Accent4 2" xfId="22" xr:uid="{00000000-0005-0000-0000-000015000000}"/>
    <cellStyle name="Accent4 2 2" xfId="1278" xr:uid="{60EE21F0-E4E4-4FC5-99CC-CF976F0E4142}"/>
    <cellStyle name="Accent5 2" xfId="23" xr:uid="{00000000-0005-0000-0000-000016000000}"/>
    <cellStyle name="Accent5 2 2" xfId="832" xr:uid="{1E11537B-F5F4-48A1-A053-DAE32A2E4D5E}"/>
    <cellStyle name="Accent6 2" xfId="24" xr:uid="{00000000-0005-0000-0000-000017000000}"/>
    <cellStyle name="Accent6 2 2" xfId="1296" xr:uid="{BE0536DF-1AEA-49BD-91C8-105F397B1647}"/>
    <cellStyle name="Bad 2" xfId="25" xr:uid="{00000000-0005-0000-0000-000018000000}"/>
    <cellStyle name="Bad 2 2" xfId="1286" xr:uid="{30296D77-0284-4A83-BC63-34636638CCBD}"/>
    <cellStyle name="Bad 3" xfId="26" xr:uid="{00000000-0005-0000-0000-000019000000}"/>
    <cellStyle name="Bad 3 2" xfId="791" xr:uid="{9360575F-9AC4-4C19-8437-C9C1D49AC4EF}"/>
    <cellStyle name="Calculation 2" xfId="27" xr:uid="{00000000-0005-0000-0000-00001A000000}"/>
    <cellStyle name="Calculation 2 2" xfId="1292" xr:uid="{0EACF436-5BAE-44C6-B6D8-138111008FDE}"/>
    <cellStyle name="Check Cell 2" xfId="28" xr:uid="{00000000-0005-0000-0000-00001B000000}"/>
    <cellStyle name="Check Cell 2 2" xfId="790" xr:uid="{D70D9461-8305-4028-9494-619DF811121A}"/>
    <cellStyle name="Comma [0] 2" xfId="29" xr:uid="{00000000-0005-0000-0000-00001C000000}"/>
    <cellStyle name="Comma [0] 2 2" xfId="836" xr:uid="{A5838475-B4B7-45AB-BD16-E3432BAF706D}"/>
    <cellStyle name="Comma [0] 2 2 2" xfId="1136" xr:uid="{473170DF-00C7-4091-80D4-DAA6435479D8}"/>
    <cellStyle name="Comma [0] 2 2 3" xfId="1105" xr:uid="{387AC6FC-2312-47E9-AE96-2A023A7EDA80}"/>
    <cellStyle name="Comma [0] 2 2 4" xfId="1418" xr:uid="{B3AD55A2-A15F-44AB-B408-BE9B0E7A429D}"/>
    <cellStyle name="Comma [0] 2 3" xfId="1124" xr:uid="{AB8E5C5A-183F-4BF7-959A-D32C522EE44C}"/>
    <cellStyle name="Comma [0] 2 4" xfId="1089" xr:uid="{D2EA7161-AA32-4166-BEB1-38A8DF856E8A}"/>
    <cellStyle name="Comma [0] 2 5" xfId="593" xr:uid="{E3B8D310-FE81-46F5-8D78-437AED0AD945}"/>
    <cellStyle name="Comma [0] 3" xfId="30" xr:uid="{00000000-0005-0000-0000-00001D000000}"/>
    <cellStyle name="Comma [0] 3 2" xfId="837" xr:uid="{58531894-E077-49E5-9324-6FA9E17194CA}"/>
    <cellStyle name="Comma [0] 3 2 2" xfId="1131" xr:uid="{8D4CFD9A-0016-4AAE-BBE0-0C36743BEC0B}"/>
    <cellStyle name="Comma [0] 3 3" xfId="1099" xr:uid="{74993593-36CB-42DD-9F72-9BA5B81C9109}"/>
    <cellStyle name="Comma [0] 3 4" xfId="1155" xr:uid="{4C884C16-7E73-441C-896B-10C524E1B257}"/>
    <cellStyle name="Comma [0] 3 5" xfId="594" xr:uid="{CF503D16-9C25-4654-9177-8A8A2CE6552F}"/>
    <cellStyle name="Comma [0] 3 6" xfId="1299" xr:uid="{2C9109A4-3CAA-4B01-88D3-D5E71069B462}"/>
    <cellStyle name="Comma [0] 4" xfId="31" xr:uid="{00000000-0005-0000-0000-00001E000000}"/>
    <cellStyle name="Comma [0] 4 2" xfId="1142" xr:uid="{CF929179-C7BB-45FE-9152-BA93BFC2B8C8}"/>
    <cellStyle name="Comma [0] 4 2 2" xfId="1419" xr:uid="{286D5E42-8F5C-4958-AE81-EDBA3DF69E04}"/>
    <cellStyle name="Comma [0] 4 3" xfId="1111" xr:uid="{82A3F133-6CD7-41BD-9A4A-4F6122C22836}"/>
    <cellStyle name="Comma [0] 5" xfId="1119" xr:uid="{89B87291-0193-47AD-B2C2-73C49B9477C9}"/>
    <cellStyle name="Comma [0] 6" xfId="1150" xr:uid="{220FC99F-877E-4D45-80AD-8BA4E0241212}"/>
    <cellStyle name="Comma 10" xfId="32" xr:uid="{00000000-0005-0000-0000-00001F000000}"/>
    <cellStyle name="Comma 10 2" xfId="838" xr:uid="{16822751-419E-4052-9ED6-AD35C6B590BA}"/>
    <cellStyle name="Comma 10 2 2" xfId="1420" xr:uid="{FCBE0194-619A-42E2-A160-83A92A89DDEF}"/>
    <cellStyle name="Comma 10 3" xfId="1118" xr:uid="{22DE14B7-6E59-49E8-BA56-3FDBAFE2E6D4}"/>
    <cellStyle name="Comma 10 4" xfId="595" xr:uid="{5757BA9A-67E7-4ADE-BCE1-5AA4F3C9F165}"/>
    <cellStyle name="Comma 100" xfId="33" xr:uid="{00000000-0005-0000-0000-000020000000}"/>
    <cellStyle name="Comma 100 2" xfId="1421" xr:uid="{760A1359-A1A6-45A9-8CFA-526FF9F749E5}"/>
    <cellStyle name="Comma 101" xfId="34" xr:uid="{00000000-0005-0000-0000-000021000000}"/>
    <cellStyle name="Comma 101 2" xfId="1422" xr:uid="{E3BB8BE3-E9EE-4525-A77B-C77D2B3FF248}"/>
    <cellStyle name="Comma 102" xfId="35" xr:uid="{00000000-0005-0000-0000-000022000000}"/>
    <cellStyle name="Comma 102 2" xfId="1423" xr:uid="{82AA2E1E-6503-4EE0-9B6B-8A35F4566013}"/>
    <cellStyle name="Comma 103" xfId="36" xr:uid="{00000000-0005-0000-0000-000023000000}"/>
    <cellStyle name="Comma 103 2" xfId="1424" xr:uid="{82681F78-E963-459B-918E-E4A0C54C7B6E}"/>
    <cellStyle name="Comma 104" xfId="37" xr:uid="{00000000-0005-0000-0000-000024000000}"/>
    <cellStyle name="Comma 104 2" xfId="1425" xr:uid="{9AB95029-F74B-4315-81B1-DA66B4FE43B3}"/>
    <cellStyle name="Comma 105" xfId="38" xr:uid="{00000000-0005-0000-0000-000025000000}"/>
    <cellStyle name="Comma 105 2" xfId="1426" xr:uid="{88635219-3D11-4A7C-8386-09615B77627E}"/>
    <cellStyle name="Comma 106" xfId="39" xr:uid="{00000000-0005-0000-0000-000026000000}"/>
    <cellStyle name="Comma 106 2" xfId="1427" xr:uid="{863F87AB-38F2-41DA-B8DD-DF9A8EEC9FED}"/>
    <cellStyle name="Comma 107" xfId="40" xr:uid="{00000000-0005-0000-0000-000027000000}"/>
    <cellStyle name="Comma 107 2" xfId="1428" xr:uid="{50107177-63CD-4382-B20B-63E6E42FD0A9}"/>
    <cellStyle name="Comma 108" xfId="41" xr:uid="{00000000-0005-0000-0000-000028000000}"/>
    <cellStyle name="Comma 108 2" xfId="1429" xr:uid="{FEA0C8E8-80DF-4EFA-AD82-29F5E88736A7}"/>
    <cellStyle name="Comma 109" xfId="42" xr:uid="{00000000-0005-0000-0000-000029000000}"/>
    <cellStyle name="Comma 109 2" xfId="1430" xr:uid="{4FC72516-96C9-44BF-B493-203C3A846461}"/>
    <cellStyle name="Comma 11" xfId="43" xr:uid="{00000000-0005-0000-0000-00002A000000}"/>
    <cellStyle name="Comma 11 2" xfId="839" xr:uid="{C3082A02-57C6-4809-919E-9EEC0D8CC96A}"/>
    <cellStyle name="Comma 11 2 2" xfId="1431" xr:uid="{0E9A3E11-DDDB-4993-969B-3460D6E93833}"/>
    <cellStyle name="Comma 11 3" xfId="1149" xr:uid="{AEAC16BA-349B-4772-A01C-36A81F01ACA7}"/>
    <cellStyle name="Comma 11 4" xfId="596" xr:uid="{F97DA13D-89A2-47C6-ACAD-576EE00E104E}"/>
    <cellStyle name="Comma 110" xfId="44" xr:uid="{00000000-0005-0000-0000-00002B000000}"/>
    <cellStyle name="Comma 110 2" xfId="1432" xr:uid="{29DC8645-9B64-49F0-93CD-4C09B95BC934}"/>
    <cellStyle name="Comma 111" xfId="45" xr:uid="{00000000-0005-0000-0000-00002C000000}"/>
    <cellStyle name="Comma 111 2" xfId="1433" xr:uid="{2586DC11-0839-4973-8F55-CF201C3F8109}"/>
    <cellStyle name="Comma 112" xfId="46" xr:uid="{00000000-0005-0000-0000-00002D000000}"/>
    <cellStyle name="Comma 112 2" xfId="1434" xr:uid="{0E799703-33BD-48EA-962A-444E53327682}"/>
    <cellStyle name="Comma 113" xfId="47" xr:uid="{00000000-0005-0000-0000-00002E000000}"/>
    <cellStyle name="Comma 113 2" xfId="1435" xr:uid="{D7F5A90F-255F-423E-BCB9-F83E3C66ABFD}"/>
    <cellStyle name="Comma 114" xfId="48" xr:uid="{00000000-0005-0000-0000-00002F000000}"/>
    <cellStyle name="Comma 114 2" xfId="1436" xr:uid="{DB1CCC5A-1E91-4E7E-9251-2CD7B0298478}"/>
    <cellStyle name="Comma 115" xfId="49" xr:uid="{00000000-0005-0000-0000-000030000000}"/>
    <cellStyle name="Comma 115 2" xfId="1437" xr:uid="{1C67164F-9E04-4989-81C0-97750BF12E5D}"/>
    <cellStyle name="Comma 116" xfId="50" xr:uid="{00000000-0005-0000-0000-000031000000}"/>
    <cellStyle name="Comma 116 2" xfId="840" xr:uid="{89D10F73-FF8C-41B7-B420-3B2269AC3E31}"/>
    <cellStyle name="Comma 116 2 2" xfId="1438" xr:uid="{0C0C0B52-C2D3-4AD2-98EC-12087EF1DD55}"/>
    <cellStyle name="Comma 116 3" xfId="597" xr:uid="{494C5A82-B096-49D0-B74A-D756A52A15F3}"/>
    <cellStyle name="Comma 117" xfId="51" xr:uid="{00000000-0005-0000-0000-000032000000}"/>
    <cellStyle name="Comma 117 2" xfId="841" xr:uid="{74BC9961-55B1-4DAC-89A0-53FB2F853698}"/>
    <cellStyle name="Comma 117 2 2" xfId="1439" xr:uid="{2DEA52D1-30C6-4FFF-9230-AC0664D70988}"/>
    <cellStyle name="Comma 117 3" xfId="598" xr:uid="{BCB3CAD0-327F-4A7C-ACDE-99FACF8F8B33}"/>
    <cellStyle name="Comma 118" xfId="52" xr:uid="{00000000-0005-0000-0000-000033000000}"/>
    <cellStyle name="Comma 118 2" xfId="842" xr:uid="{580A7BC8-EBA3-4AB6-B9AA-4C6E33ED6E1B}"/>
    <cellStyle name="Comma 118 2 2" xfId="1440" xr:uid="{3B15E8AA-2AB3-446F-A5F3-C1B19E419E6B}"/>
    <cellStyle name="Comma 118 3" xfId="599" xr:uid="{3433A6A1-68EA-4E38-990E-64EB8CF801C6}"/>
    <cellStyle name="Comma 119" xfId="53" xr:uid="{00000000-0005-0000-0000-000034000000}"/>
    <cellStyle name="Comma 119 2" xfId="843" xr:uid="{9AA183F1-5446-4655-93C1-400209AB80AE}"/>
    <cellStyle name="Comma 119 2 2" xfId="1441" xr:uid="{83A08299-4497-41F6-84B3-0229ED62F95D}"/>
    <cellStyle name="Comma 119 3" xfId="600" xr:uid="{97C23F5F-2A62-4B54-ADDF-4DA15462F655}"/>
    <cellStyle name="Comma 12" xfId="54" xr:uid="{00000000-0005-0000-0000-000035000000}"/>
    <cellStyle name="Comma 12 2" xfId="844" xr:uid="{E5ED5FB1-0775-40A7-9C73-F0CFA2436C77}"/>
    <cellStyle name="Comma 12 2 2" xfId="1442" xr:uid="{79157A91-E5B5-4FFF-89D4-75A47A0CFDD3}"/>
    <cellStyle name="Comma 12 3" xfId="1146" xr:uid="{59F93E86-6D8F-4C8B-9A68-940B86DB600E}"/>
    <cellStyle name="Comma 12 4" xfId="601" xr:uid="{638C0D79-8692-4A09-B52B-18CDB81E8440}"/>
    <cellStyle name="Comma 120" xfId="55" xr:uid="{00000000-0005-0000-0000-000036000000}"/>
    <cellStyle name="Comma 120 2" xfId="845" xr:uid="{9D410F40-D394-4151-985B-58EC38B07589}"/>
    <cellStyle name="Comma 120 2 2" xfId="1443" xr:uid="{40C3C3EC-4600-424F-BEE9-74918A85CCA5}"/>
    <cellStyle name="Comma 120 3" xfId="602" xr:uid="{9B276C15-97E5-4AEE-BCD3-64F5B17407D2}"/>
    <cellStyle name="Comma 121" xfId="56" xr:uid="{00000000-0005-0000-0000-000037000000}"/>
    <cellStyle name="Comma 121 2" xfId="846" xr:uid="{07FA1B20-3099-4C45-A879-F4F10BB4EAAC}"/>
    <cellStyle name="Comma 121 2 2" xfId="1444" xr:uid="{D52FAF01-F4D8-4107-A827-96943C3DE07A}"/>
    <cellStyle name="Comma 121 3" xfId="603" xr:uid="{32BB282F-E2F2-4908-9E14-F39CB4FD27C8}"/>
    <cellStyle name="Comma 122" xfId="57" xr:uid="{00000000-0005-0000-0000-000038000000}"/>
    <cellStyle name="Comma 122 2" xfId="847" xr:uid="{9B980EE6-CBC4-4850-A2B4-C5FF65C3EED8}"/>
    <cellStyle name="Comma 122 2 2" xfId="1445" xr:uid="{6FFDA99D-C171-43AF-83B5-77A16890EC97}"/>
    <cellStyle name="Comma 122 3" xfId="604" xr:uid="{437377C7-EB1B-4FF7-BA7C-5AC1AF105A91}"/>
    <cellStyle name="Comma 123" xfId="58" xr:uid="{00000000-0005-0000-0000-000039000000}"/>
    <cellStyle name="Comma 123 2" xfId="848" xr:uid="{132AE289-834D-49BA-8A6E-9039EFC36ADD}"/>
    <cellStyle name="Comma 123 2 2" xfId="1446" xr:uid="{0829FDC8-CA9C-4E43-BCC5-B679AC4C528B}"/>
    <cellStyle name="Comma 123 3" xfId="605" xr:uid="{8562015E-B845-45CA-81EF-725563047354}"/>
    <cellStyle name="Comma 124" xfId="59" xr:uid="{00000000-0005-0000-0000-00003A000000}"/>
    <cellStyle name="Comma 124 2" xfId="849" xr:uid="{075B6661-8978-49D2-A489-7B57FDCF62D1}"/>
    <cellStyle name="Comma 124 2 2" xfId="1447" xr:uid="{C9668AB9-8BE2-4740-8079-0DE70ABCA780}"/>
    <cellStyle name="Comma 124 3" xfId="606" xr:uid="{BFF7E072-524B-42C5-AD0F-90388EDAF895}"/>
    <cellStyle name="Comma 125" xfId="60" xr:uid="{00000000-0005-0000-0000-00003B000000}"/>
    <cellStyle name="Comma 125 2" xfId="850" xr:uid="{D524E871-EF09-4F74-96F0-96133A7A25EE}"/>
    <cellStyle name="Comma 125 2 2" xfId="1448" xr:uid="{4397C523-93F1-479C-B0D7-FD18E26597FD}"/>
    <cellStyle name="Comma 125 3" xfId="607" xr:uid="{D43736F2-301D-405D-AD31-CA39A5718893}"/>
    <cellStyle name="Comma 126" xfId="61" xr:uid="{00000000-0005-0000-0000-00003C000000}"/>
    <cellStyle name="Comma 126 2" xfId="851" xr:uid="{EAF1329C-C6D9-401F-A27C-DD209F7C47FD}"/>
    <cellStyle name="Comma 126 2 2" xfId="1449" xr:uid="{7D066CEF-4F93-4424-B958-77BB7FDDC27B}"/>
    <cellStyle name="Comma 126 3" xfId="608" xr:uid="{8F0FF286-5E47-4351-8C74-CC4B512D604E}"/>
    <cellStyle name="Comma 127" xfId="62" xr:uid="{00000000-0005-0000-0000-00003D000000}"/>
    <cellStyle name="Comma 127 2" xfId="852" xr:uid="{22E0F955-67C1-49AA-A501-E6A3A589DA2E}"/>
    <cellStyle name="Comma 127 2 2" xfId="1450" xr:uid="{DC9777AA-F3A9-4A35-926A-78198AFF41E6}"/>
    <cellStyle name="Comma 127 3" xfId="609" xr:uid="{46A06B3D-D842-49D9-9A5E-CE6121FED617}"/>
    <cellStyle name="Comma 128" xfId="63" xr:uid="{00000000-0005-0000-0000-00003E000000}"/>
    <cellStyle name="Comma 128 2" xfId="853" xr:uid="{468A87EE-65D4-487E-8880-717866691CDD}"/>
    <cellStyle name="Comma 128 2 2" xfId="1451" xr:uid="{DED6AA1A-19E4-4FD3-89AC-DEBA7E1FD440}"/>
    <cellStyle name="Comma 128 3" xfId="610" xr:uid="{53F11B14-3637-4078-BE8D-398594C5ADF9}"/>
    <cellStyle name="Comma 129" xfId="64" xr:uid="{00000000-0005-0000-0000-00003F000000}"/>
    <cellStyle name="Comma 129 2" xfId="854" xr:uid="{38129722-4513-482B-AD80-FFC79EE084C9}"/>
    <cellStyle name="Comma 129 2 2" xfId="1452" xr:uid="{FDC1C377-6147-4846-A365-310C58137E79}"/>
    <cellStyle name="Comma 129 3" xfId="611" xr:uid="{629DAE85-B8DA-4FD9-949F-01467046CA35}"/>
    <cellStyle name="Comma 13" xfId="65" xr:uid="{00000000-0005-0000-0000-000040000000}"/>
    <cellStyle name="Comma 13 2" xfId="855" xr:uid="{8DCC14BC-87E2-459A-B6D7-466E0ADE4CF9}"/>
    <cellStyle name="Comma 13 2 2" xfId="1453" xr:uid="{11DEE2F3-3A86-422E-900C-28FEC6626794}"/>
    <cellStyle name="Comma 13 3" xfId="612" xr:uid="{298D8DC5-FBA8-4535-A124-9400CB5C6B85}"/>
    <cellStyle name="Comma 130" xfId="66" xr:uid="{00000000-0005-0000-0000-000041000000}"/>
    <cellStyle name="Comma 130 2" xfId="856" xr:uid="{1E8AE21E-6E3F-413F-8B4B-666EBDC6594E}"/>
    <cellStyle name="Comma 130 2 2" xfId="1454" xr:uid="{EAC8F355-0365-4CFB-84A1-2C0740BBFF59}"/>
    <cellStyle name="Comma 130 3" xfId="613" xr:uid="{55532F3D-1D14-4587-AA9A-9B1CFA0B096B}"/>
    <cellStyle name="Comma 131" xfId="67" xr:uid="{00000000-0005-0000-0000-000042000000}"/>
    <cellStyle name="Comma 131 2" xfId="857" xr:uid="{2A737820-93E5-4E87-9A77-5CD80680B088}"/>
    <cellStyle name="Comma 131 2 2" xfId="1455" xr:uid="{EB59E3BD-1FC2-4074-A67A-CFCADF547160}"/>
    <cellStyle name="Comma 131 3" xfId="614" xr:uid="{533DA529-1DB9-40CE-AAEF-A067C5034A64}"/>
    <cellStyle name="Comma 132" xfId="68" xr:uid="{00000000-0005-0000-0000-000043000000}"/>
    <cellStyle name="Comma 132 2" xfId="858" xr:uid="{C031EABC-AD1D-44B8-B747-FC0ABBC9DDAC}"/>
    <cellStyle name="Comma 132 2 2" xfId="1456" xr:uid="{F8851D25-D0BF-4B67-A086-0BFF25813FBA}"/>
    <cellStyle name="Comma 132 3" xfId="615" xr:uid="{75058B18-C8B3-4CBD-A405-5D721DE88D51}"/>
    <cellStyle name="Comma 133" xfId="69" xr:uid="{00000000-0005-0000-0000-000044000000}"/>
    <cellStyle name="Comma 133 2" xfId="859" xr:uid="{81DF3713-586B-429F-A2A6-C3586A90D308}"/>
    <cellStyle name="Comma 133 2 2" xfId="1457" xr:uid="{1CBD9F8A-32DA-4784-ADE0-783EE4B2BE45}"/>
    <cellStyle name="Comma 133 3" xfId="616" xr:uid="{D76E20B6-120A-48B7-B2D1-B2C20D2EB005}"/>
    <cellStyle name="Comma 134" xfId="70" xr:uid="{00000000-0005-0000-0000-000045000000}"/>
    <cellStyle name="Comma 134 2" xfId="860" xr:uid="{BAF88C5F-4626-46FA-AD1A-59DFD9E62E41}"/>
    <cellStyle name="Comma 134 2 2" xfId="1458" xr:uid="{C218E67F-B29C-4F96-8177-2B4D6F60AA1E}"/>
    <cellStyle name="Comma 134 3" xfId="617" xr:uid="{CE2443EE-D8EB-4B41-9FF4-D2BC997C7EB0}"/>
    <cellStyle name="Comma 135" xfId="71" xr:uid="{00000000-0005-0000-0000-000046000000}"/>
    <cellStyle name="Comma 135 2" xfId="861" xr:uid="{A3D0E02C-A184-4E53-96D9-109AB642939D}"/>
    <cellStyle name="Comma 135 2 2" xfId="1459" xr:uid="{2C6733A3-BCC4-4090-BAA6-E62EFF8CF85A}"/>
    <cellStyle name="Comma 135 3" xfId="618" xr:uid="{18B22C43-5591-4981-8891-5F9378932FD8}"/>
    <cellStyle name="Comma 136" xfId="72" xr:uid="{00000000-0005-0000-0000-000047000000}"/>
    <cellStyle name="Comma 136 2" xfId="862" xr:uid="{9D2C226B-AA05-496E-B61E-85848E16328B}"/>
    <cellStyle name="Comma 136 2 2" xfId="1460" xr:uid="{4F58BCCB-77F1-4FF0-9ECE-39D9A6B3FDD9}"/>
    <cellStyle name="Comma 136 3" xfId="619" xr:uid="{1450F26E-FB28-47D5-B05B-693F6DFB2D17}"/>
    <cellStyle name="Comma 137" xfId="73" xr:uid="{00000000-0005-0000-0000-000048000000}"/>
    <cellStyle name="Comma 137 2" xfId="863" xr:uid="{011FE65D-F481-4BF7-B8AA-84B766882F4B}"/>
    <cellStyle name="Comma 137 2 2" xfId="1461" xr:uid="{81D534DA-4616-49C5-B790-CBC0E0ACDE0B}"/>
    <cellStyle name="Comma 137 3" xfId="620" xr:uid="{853D07FE-020C-423E-BB54-E923759740C8}"/>
    <cellStyle name="Comma 138" xfId="74" xr:uid="{00000000-0005-0000-0000-000049000000}"/>
    <cellStyle name="Comma 138 2" xfId="864" xr:uid="{B20CA83A-A5CB-4460-B5F1-92D64C5E389F}"/>
    <cellStyle name="Comma 138 2 2" xfId="1462" xr:uid="{7AE89494-4517-4ABD-8F93-4A547BABC5AD}"/>
    <cellStyle name="Comma 138 3" xfId="621" xr:uid="{C58618CC-EA48-4FCE-8144-3CA95D2EC38B}"/>
    <cellStyle name="Comma 139" xfId="75" xr:uid="{00000000-0005-0000-0000-00004A000000}"/>
    <cellStyle name="Comma 139 2" xfId="1463" xr:uid="{CDD2BA4C-1C63-4C3E-8A5C-903FF9488261}"/>
    <cellStyle name="Comma 14" xfId="76" xr:uid="{00000000-0005-0000-0000-00004B000000}"/>
    <cellStyle name="Comma 14 2" xfId="865" xr:uid="{B16F8404-3889-4D4A-B12B-AA4E40DA4478}"/>
    <cellStyle name="Comma 14 2 2" xfId="1464" xr:uid="{58F043E5-17A8-47D2-8F91-E0064B358255}"/>
    <cellStyle name="Comma 14 3" xfId="622" xr:uid="{BBA90BC4-197E-443C-9272-9390302608A5}"/>
    <cellStyle name="Comma 140" xfId="77" xr:uid="{00000000-0005-0000-0000-00004C000000}"/>
    <cellStyle name="Comma 140 2" xfId="1465" xr:uid="{316D62FA-8939-4B10-910E-EF5C8A07702D}"/>
    <cellStyle name="Comma 141" xfId="78" xr:uid="{00000000-0005-0000-0000-00004D000000}"/>
    <cellStyle name="Comma 141 2" xfId="1466" xr:uid="{163FEA1A-DB23-4ECD-A4EE-52B469A006FF}"/>
    <cellStyle name="Comma 142" xfId="79" xr:uid="{00000000-0005-0000-0000-00004E000000}"/>
    <cellStyle name="Comma 142 2" xfId="1467" xr:uid="{24730679-DF1B-4967-9820-94CE4BEFB2D8}"/>
    <cellStyle name="Comma 143" xfId="80" xr:uid="{00000000-0005-0000-0000-00004F000000}"/>
    <cellStyle name="Comma 143 2" xfId="1468" xr:uid="{CA7F3C19-573B-46CA-B0D5-2230C425235C}"/>
    <cellStyle name="Comma 144" xfId="81" xr:uid="{00000000-0005-0000-0000-000050000000}"/>
    <cellStyle name="Comma 144 2" xfId="1469" xr:uid="{CA67A6D1-0610-4AAB-9F04-2C042AA6414C}"/>
    <cellStyle name="Comma 145" xfId="82" xr:uid="{00000000-0005-0000-0000-000051000000}"/>
    <cellStyle name="Comma 145 2" xfId="1470" xr:uid="{A5D7027D-5096-408A-8843-DD8D86FED729}"/>
    <cellStyle name="Comma 146" xfId="83" xr:uid="{00000000-0005-0000-0000-000052000000}"/>
    <cellStyle name="Comma 146 2" xfId="1471" xr:uid="{14444617-0B3C-40A1-9370-4BAC8751958A}"/>
    <cellStyle name="Comma 147" xfId="84" xr:uid="{00000000-0005-0000-0000-000053000000}"/>
    <cellStyle name="Comma 147 2" xfId="1472" xr:uid="{3E7BF65F-0152-4116-8A9B-BF3D8105DD96}"/>
    <cellStyle name="Comma 148" xfId="85" xr:uid="{00000000-0005-0000-0000-000054000000}"/>
    <cellStyle name="Comma 148 2" xfId="1473" xr:uid="{CC3E04B0-4675-4A30-80EA-B9BFC1F8EDC2}"/>
    <cellStyle name="Comma 149" xfId="86" xr:uid="{00000000-0005-0000-0000-000055000000}"/>
    <cellStyle name="Comma 149 2" xfId="1474" xr:uid="{731A9686-CC92-42BB-AB33-F1332B69E448}"/>
    <cellStyle name="Comma 15" xfId="87" xr:uid="{00000000-0005-0000-0000-000056000000}"/>
    <cellStyle name="Comma 15 2" xfId="866" xr:uid="{CE0CCDC9-995D-479C-89E3-AE1BA473EE27}"/>
    <cellStyle name="Comma 15 2 2" xfId="1475" xr:uid="{9255D049-7525-439A-A866-9BF2C7C46D03}"/>
    <cellStyle name="Comma 15 3" xfId="623" xr:uid="{38932C87-7124-41F7-9413-C57ADBD0F52F}"/>
    <cellStyle name="Comma 150" xfId="88" xr:uid="{00000000-0005-0000-0000-000057000000}"/>
    <cellStyle name="Comma 150 2" xfId="1476" xr:uid="{DA59A1C5-D208-43ED-8630-B9020B810E00}"/>
    <cellStyle name="Comma 151" xfId="89" xr:uid="{00000000-0005-0000-0000-000058000000}"/>
    <cellStyle name="Comma 151 2" xfId="1477" xr:uid="{FE93B36B-A728-4263-B211-0E7DBE6458B3}"/>
    <cellStyle name="Comma 152" xfId="90" xr:uid="{00000000-0005-0000-0000-000059000000}"/>
    <cellStyle name="Comma 152 2" xfId="1478" xr:uid="{307316D1-8623-403B-BEF0-01376981F98B}"/>
    <cellStyle name="Comma 153" xfId="91" xr:uid="{00000000-0005-0000-0000-00005A000000}"/>
    <cellStyle name="Comma 153 2" xfId="1479" xr:uid="{6F9C0081-5EE8-4584-B51F-5B0677A67A95}"/>
    <cellStyle name="Comma 154" xfId="92" xr:uid="{00000000-0005-0000-0000-00005B000000}"/>
    <cellStyle name="Comma 154 2" xfId="1480" xr:uid="{DCC1B97E-4E0A-4857-8A1A-E699CE72BFB2}"/>
    <cellStyle name="Comma 155" xfId="93" xr:uid="{00000000-0005-0000-0000-00005C000000}"/>
    <cellStyle name="Comma 155 2" xfId="1481" xr:uid="{D57EF762-C1DF-4EDB-8E9B-DD294F1F2E24}"/>
    <cellStyle name="Comma 156" xfId="94" xr:uid="{00000000-0005-0000-0000-00005D000000}"/>
    <cellStyle name="Comma 156 2" xfId="1482" xr:uid="{505F4109-CAC1-4896-8059-4613679318F2}"/>
    <cellStyle name="Comma 157" xfId="95" xr:uid="{00000000-0005-0000-0000-00005E000000}"/>
    <cellStyle name="Comma 157 2" xfId="1483" xr:uid="{2EFE799A-F456-45EB-87DA-E93DE4B27D91}"/>
    <cellStyle name="Comma 158" xfId="96" xr:uid="{00000000-0005-0000-0000-00005F000000}"/>
    <cellStyle name="Comma 158 2" xfId="1484" xr:uid="{AB2B2FD0-2452-4E60-A598-20A47175A732}"/>
    <cellStyle name="Comma 159" xfId="97" xr:uid="{00000000-0005-0000-0000-000060000000}"/>
    <cellStyle name="Comma 159 2" xfId="1485" xr:uid="{DACC1B5B-0E6B-466A-A4BE-8048611530D6}"/>
    <cellStyle name="Comma 16" xfId="98" xr:uid="{00000000-0005-0000-0000-000061000000}"/>
    <cellStyle name="Comma 16 2" xfId="867" xr:uid="{5029CF24-A07F-4612-A394-A32B9266218A}"/>
    <cellStyle name="Comma 16 2 2" xfId="1486" xr:uid="{F9EFEC69-0C3D-4540-98A9-59973B65F2AC}"/>
    <cellStyle name="Comma 16 3" xfId="624" xr:uid="{BD198FFB-479E-4B7D-91ED-EB7D3B1C5524}"/>
    <cellStyle name="Comma 160" xfId="99" xr:uid="{00000000-0005-0000-0000-000062000000}"/>
    <cellStyle name="Comma 160 2" xfId="868" xr:uid="{6699148E-B1C5-4408-BD9F-A3D1504B4263}"/>
    <cellStyle name="Comma 160 2 2" xfId="1487" xr:uid="{FED67EEC-552C-4A91-B918-F21152DD7357}"/>
    <cellStyle name="Comma 160 3" xfId="625" xr:uid="{C5E9A19A-564F-4E30-9DBF-79183BE9CC11}"/>
    <cellStyle name="Comma 161" xfId="100" xr:uid="{00000000-0005-0000-0000-000063000000}"/>
    <cellStyle name="Comma 161 2" xfId="869" xr:uid="{ED25DE71-E9E1-4BFD-92FC-4ECF1209635D}"/>
    <cellStyle name="Comma 161 2 2" xfId="1488" xr:uid="{B23E007F-B488-4055-9851-74CAC23F3905}"/>
    <cellStyle name="Comma 161 3" xfId="626" xr:uid="{D8556BB2-DA7F-43E7-A701-F2A303DE3BBF}"/>
    <cellStyle name="Comma 162" xfId="101" xr:uid="{00000000-0005-0000-0000-000064000000}"/>
    <cellStyle name="Comma 162 2" xfId="870" xr:uid="{8BCE844A-0E72-4604-B0C1-60D483AB2143}"/>
    <cellStyle name="Comma 162 2 2" xfId="1489" xr:uid="{2FCFA88D-D6A5-4B3E-9CD6-C6878AFFA5EA}"/>
    <cellStyle name="Comma 162 3" xfId="627" xr:uid="{EC2A9CC6-0B05-4195-B3F9-355042C734E5}"/>
    <cellStyle name="Comma 163" xfId="102" xr:uid="{00000000-0005-0000-0000-000065000000}"/>
    <cellStyle name="Comma 163 2" xfId="871" xr:uid="{15225A3D-DE31-4FD9-961A-89A2196EA449}"/>
    <cellStyle name="Comma 163 2 2" xfId="1490" xr:uid="{ADC59251-B132-4C82-99D9-7DF0C91F020F}"/>
    <cellStyle name="Comma 163 3" xfId="628" xr:uid="{D7C402A1-30EB-486C-A8D8-CE9375AB7689}"/>
    <cellStyle name="Comma 164" xfId="103" xr:uid="{00000000-0005-0000-0000-000066000000}"/>
    <cellStyle name="Comma 164 2" xfId="872" xr:uid="{CF7B7725-9801-4BD9-88BC-99941C14353D}"/>
    <cellStyle name="Comma 164 2 2" xfId="1491" xr:uid="{DEFD92C3-B796-451F-9044-7E231F672842}"/>
    <cellStyle name="Comma 164 3" xfId="629" xr:uid="{E39F8D1B-A3A8-4741-B3BB-B838851CFA07}"/>
    <cellStyle name="Comma 165" xfId="104" xr:uid="{00000000-0005-0000-0000-000067000000}"/>
    <cellStyle name="Comma 165 2" xfId="873" xr:uid="{29780C29-C533-4B44-A6E8-C60DAEA27EE5}"/>
    <cellStyle name="Comma 165 2 2" xfId="1492" xr:uid="{FD98B7CA-EE60-424C-A98E-7268BB63FC4C}"/>
    <cellStyle name="Comma 165 3" xfId="630" xr:uid="{97DE7DC1-9830-48CE-AAAA-A757FC497391}"/>
    <cellStyle name="Comma 166" xfId="105" xr:uid="{00000000-0005-0000-0000-000068000000}"/>
    <cellStyle name="Comma 166 2" xfId="874" xr:uid="{CF62FFD4-00F1-45D2-986D-7DC4F1F71C8E}"/>
    <cellStyle name="Comma 166 2 2" xfId="1493" xr:uid="{4699C5ED-C179-4FD1-B1F7-E2E705261C5C}"/>
    <cellStyle name="Comma 166 3" xfId="631" xr:uid="{FA7903BC-2AF0-422C-A66B-4F7FEDB6A00E}"/>
    <cellStyle name="Comma 167" xfId="106" xr:uid="{00000000-0005-0000-0000-000069000000}"/>
    <cellStyle name="Comma 167 2" xfId="875" xr:uid="{A5A037F1-3F6A-4A57-BF9D-8806B49C3CB8}"/>
    <cellStyle name="Comma 167 2 2" xfId="1494" xr:uid="{164A613A-1775-48C6-802C-4DD32CD2DFA8}"/>
    <cellStyle name="Comma 167 3" xfId="632" xr:uid="{8A4AB4F3-51F1-4F65-B3CA-BDC0E9C76F74}"/>
    <cellStyle name="Comma 168" xfId="107" xr:uid="{00000000-0005-0000-0000-00006A000000}"/>
    <cellStyle name="Comma 168 2" xfId="876" xr:uid="{132F83A5-414C-4C6F-94CD-645C95928F79}"/>
    <cellStyle name="Comma 168 2 2" xfId="1495" xr:uid="{8DEED597-C05F-41D6-85CD-67BCA3CFB024}"/>
    <cellStyle name="Comma 168 3" xfId="633" xr:uid="{E4840606-0375-4E39-B6FF-AC3F7A318436}"/>
    <cellStyle name="Comma 169" xfId="108" xr:uid="{00000000-0005-0000-0000-00006B000000}"/>
    <cellStyle name="Comma 169 2" xfId="877" xr:uid="{1539968B-1D34-4B31-BA08-3078E1634DD5}"/>
    <cellStyle name="Comma 169 2 2" xfId="1496" xr:uid="{B2A0592A-F14D-4D6A-A89D-CC9CD734EEDA}"/>
    <cellStyle name="Comma 169 3" xfId="634" xr:uid="{53D6D0F7-D50D-4C8D-81DF-FE1BA4645C02}"/>
    <cellStyle name="Comma 17" xfId="109" xr:uid="{00000000-0005-0000-0000-00006C000000}"/>
    <cellStyle name="Comma 17 2" xfId="878" xr:uid="{DDA51F60-264E-452B-8F07-B68AAEF95867}"/>
    <cellStyle name="Comma 17 2 2" xfId="1497" xr:uid="{A9943196-638A-4110-BF56-1D0258988191}"/>
    <cellStyle name="Comma 17 3" xfId="635" xr:uid="{61433EF4-54E5-4303-93B2-710652FA40AD}"/>
    <cellStyle name="Comma 170" xfId="110" xr:uid="{00000000-0005-0000-0000-00006D000000}"/>
    <cellStyle name="Comma 170 2" xfId="879" xr:uid="{E954D8C4-1E1D-44B4-AD9F-254EDD840677}"/>
    <cellStyle name="Comma 170 2 2" xfId="1498" xr:uid="{077DE0DB-D8E1-404B-BD9B-36F6C1396071}"/>
    <cellStyle name="Comma 170 3" xfId="636" xr:uid="{1C65FDE6-8C72-4668-A0C1-90115D9241F5}"/>
    <cellStyle name="Comma 171" xfId="111" xr:uid="{00000000-0005-0000-0000-00006E000000}"/>
    <cellStyle name="Comma 171 2" xfId="880" xr:uid="{2EBA3276-1803-4E9C-A75B-B63D6A5B36E3}"/>
    <cellStyle name="Comma 171 2 2" xfId="1499" xr:uid="{7964B3C0-F7B7-40FF-A611-C17B0C2473EA}"/>
    <cellStyle name="Comma 171 3" xfId="637" xr:uid="{EF0C586F-0FB5-47A2-A294-0023EA25F053}"/>
    <cellStyle name="Comma 172" xfId="112" xr:uid="{00000000-0005-0000-0000-00006F000000}"/>
    <cellStyle name="Comma 172 2" xfId="881" xr:uid="{0393B4A5-CEFC-4B4B-ABAC-B6E1A9FFAB6D}"/>
    <cellStyle name="Comma 172 2 2" xfId="1500" xr:uid="{F70F0362-5E00-495E-B913-2F94E6B00792}"/>
    <cellStyle name="Comma 172 3" xfId="638" xr:uid="{34E06D3C-86CE-4398-B740-6C65CF1B724D}"/>
    <cellStyle name="Comma 173" xfId="113" xr:uid="{00000000-0005-0000-0000-000070000000}"/>
    <cellStyle name="Comma 173 2" xfId="882" xr:uid="{E236E428-E192-466E-9C82-6503EEA015B1}"/>
    <cellStyle name="Comma 173 2 2" xfId="1501" xr:uid="{9473E411-B9F5-40D1-86B1-3B0B5E315E03}"/>
    <cellStyle name="Comma 173 3" xfId="639" xr:uid="{831858F3-C3C1-4843-AF95-EFE7530A529D}"/>
    <cellStyle name="Comma 174" xfId="114" xr:uid="{00000000-0005-0000-0000-000071000000}"/>
    <cellStyle name="Comma 174 2" xfId="883" xr:uid="{7E510CCA-09A1-456A-B3BE-64F4A8EEA808}"/>
    <cellStyle name="Comma 174 2 2" xfId="1502" xr:uid="{E0A79182-BAEA-42AB-B62C-BC3E40D2D7AB}"/>
    <cellStyle name="Comma 174 3" xfId="640" xr:uid="{76912137-1B27-4F7C-BF53-1C316779AEF8}"/>
    <cellStyle name="Comma 175" xfId="115" xr:uid="{00000000-0005-0000-0000-000072000000}"/>
    <cellStyle name="Comma 175 2" xfId="884" xr:uid="{46DC36E9-0930-49F4-9740-B1CE515CF6FB}"/>
    <cellStyle name="Comma 175 2 2" xfId="1503" xr:uid="{5501C566-7D74-4589-8120-7B1EA2BA0DAC}"/>
    <cellStyle name="Comma 175 3" xfId="641" xr:uid="{03085F23-F4AB-44D8-9D6E-9306309F9F8F}"/>
    <cellStyle name="Comma 176" xfId="116" xr:uid="{00000000-0005-0000-0000-000073000000}"/>
    <cellStyle name="Comma 176 2" xfId="885" xr:uid="{819925FE-A89A-4D90-A2AA-E7E993327ABF}"/>
    <cellStyle name="Comma 176 2 2" xfId="1504" xr:uid="{BC2642D3-A768-4EA6-A39E-AFCA18E84772}"/>
    <cellStyle name="Comma 176 3" xfId="642" xr:uid="{2202562C-0C2E-44F3-B9C0-D99E7A69A612}"/>
    <cellStyle name="Comma 177" xfId="117" xr:uid="{00000000-0005-0000-0000-000074000000}"/>
    <cellStyle name="Comma 177 2" xfId="886" xr:uid="{D0A58447-F42B-42F6-9CB9-D2CBA2FB2CD8}"/>
    <cellStyle name="Comma 177 2 2" xfId="1505" xr:uid="{854004BD-E342-4F65-8584-3B9594EC6462}"/>
    <cellStyle name="Comma 177 3" xfId="643" xr:uid="{474B2610-9597-41C5-98D1-F151C8E7A895}"/>
    <cellStyle name="Comma 178" xfId="118" xr:uid="{00000000-0005-0000-0000-000075000000}"/>
    <cellStyle name="Comma 178 2" xfId="887" xr:uid="{B3BD021F-F91C-47F4-AAC2-37B0CF69CDEB}"/>
    <cellStyle name="Comma 178 2 2" xfId="1506" xr:uid="{CFBBC328-E08B-426B-97B8-8BB663B57AED}"/>
    <cellStyle name="Comma 178 3" xfId="644" xr:uid="{68A9F575-A90C-4160-B43D-BA111BEA6F2A}"/>
    <cellStyle name="Comma 179" xfId="119" xr:uid="{00000000-0005-0000-0000-000076000000}"/>
    <cellStyle name="Comma 179 2" xfId="888" xr:uid="{865784AC-F853-457B-97D5-C24F105A039B}"/>
    <cellStyle name="Comma 179 2 2" xfId="1507" xr:uid="{691D4FD9-C123-404F-BF5E-DF46C8F849A0}"/>
    <cellStyle name="Comma 179 3" xfId="645" xr:uid="{2DC08387-6145-479E-A847-89DD9689741E}"/>
    <cellStyle name="Comma 18" xfId="120" xr:uid="{00000000-0005-0000-0000-000077000000}"/>
    <cellStyle name="Comma 18 2" xfId="889" xr:uid="{46B7D203-2A93-4DF8-BC17-DE5A5085FBB0}"/>
    <cellStyle name="Comma 18 2 2" xfId="1508" xr:uid="{1A66707F-3AA1-463B-ACDC-48C621AC91B6}"/>
    <cellStyle name="Comma 18 3" xfId="646" xr:uid="{95F08448-8D4B-4BFC-A979-EE5225465F6D}"/>
    <cellStyle name="Comma 180" xfId="121" xr:uid="{00000000-0005-0000-0000-000078000000}"/>
    <cellStyle name="Comma 180 2" xfId="890" xr:uid="{25679CA4-EF7C-49B2-AED6-AE7542F7CA5E}"/>
    <cellStyle name="Comma 180 2 2" xfId="1509" xr:uid="{1E5600CD-F008-47AF-B9F2-DA10E0300107}"/>
    <cellStyle name="Comma 180 3" xfId="647" xr:uid="{0AF9A74E-EE63-4DE3-B10B-430802BD6CBE}"/>
    <cellStyle name="Comma 181" xfId="122" xr:uid="{00000000-0005-0000-0000-000079000000}"/>
    <cellStyle name="Comma 181 2" xfId="891" xr:uid="{3AF8F405-A4C2-40F2-9C12-7C7CCC8F94BF}"/>
    <cellStyle name="Comma 181 3" xfId="1156" xr:uid="{A13996E2-B163-4C0B-912C-82F5DB773408}"/>
    <cellStyle name="Comma 181 4" xfId="648" xr:uid="{DAEC7775-2018-4637-AB07-406893A219A7}"/>
    <cellStyle name="Comma 181 5" xfId="1300" xr:uid="{B38BBC23-BD16-4C1F-9E21-549E8FFA4B1B}"/>
    <cellStyle name="Comma 182" xfId="123" xr:uid="{00000000-0005-0000-0000-00007A000000}"/>
    <cellStyle name="Comma 182 2" xfId="892" xr:uid="{F9FDC7F0-CAF3-47B5-BFCC-3D5F5F30851E}"/>
    <cellStyle name="Comma 182 3" xfId="1157" xr:uid="{6378BACA-05E9-40DC-8F40-7E33EBAAD64F}"/>
    <cellStyle name="Comma 182 4" xfId="649" xr:uid="{BE9BBB52-BEBE-4215-B4A4-51A74B071265}"/>
    <cellStyle name="Comma 182 5" xfId="1301" xr:uid="{243BFC70-E0EA-4C98-9CB7-1C2795D6A26D}"/>
    <cellStyle name="Comma 183" xfId="124" xr:uid="{00000000-0005-0000-0000-00007B000000}"/>
    <cellStyle name="Comma 183 2" xfId="893" xr:uid="{92B43B03-D064-4A2A-AAAB-13ED0D57E7AD}"/>
    <cellStyle name="Comma 183 3" xfId="1158" xr:uid="{C32D20D0-C7B4-4607-B983-FF2E0F3AED32}"/>
    <cellStyle name="Comma 183 4" xfId="650" xr:uid="{59F5DB14-4F86-4160-B1DD-E3E9632C83F6}"/>
    <cellStyle name="Comma 183 5" xfId="1302" xr:uid="{93319751-B13E-4EF7-ABCF-9988B86D8400}"/>
    <cellStyle name="Comma 184" xfId="125" xr:uid="{00000000-0005-0000-0000-00007C000000}"/>
    <cellStyle name="Comma 184 2" xfId="894" xr:uid="{F3D3A146-503D-4A69-ACCD-5B9CC6F07766}"/>
    <cellStyle name="Comma 184 3" xfId="1159" xr:uid="{2429A6D1-4881-4583-9A3F-792D428B66D4}"/>
    <cellStyle name="Comma 184 4" xfId="651" xr:uid="{5D8B3874-0BAA-441A-9F47-B60BF2C77BCE}"/>
    <cellStyle name="Comma 184 5" xfId="1303" xr:uid="{23AEBD80-3AD3-47BB-9420-F6F30333E879}"/>
    <cellStyle name="Comma 185" xfId="126" xr:uid="{00000000-0005-0000-0000-00007D000000}"/>
    <cellStyle name="Comma 185 2" xfId="895" xr:uid="{5B8E7FF3-082E-4FAE-8917-1464D3DD02EA}"/>
    <cellStyle name="Comma 185 3" xfId="1160" xr:uid="{C2D49127-9592-4D0D-8FC0-FAAAC5A7116A}"/>
    <cellStyle name="Comma 185 4" xfId="652" xr:uid="{EC815362-F2DF-457F-90EA-0989FCB730F1}"/>
    <cellStyle name="Comma 185 5" xfId="1304" xr:uid="{B51724DB-7F36-498E-9F10-193D721DBFC4}"/>
    <cellStyle name="Comma 186" xfId="127" xr:uid="{00000000-0005-0000-0000-00007E000000}"/>
    <cellStyle name="Comma 186 2" xfId="896" xr:uid="{30B48467-0A90-49B0-A2A8-E32F27ABD7F2}"/>
    <cellStyle name="Comma 186 3" xfId="1161" xr:uid="{F4CC2AA8-09A3-4538-BC7F-9DECC4981D6A}"/>
    <cellStyle name="Comma 186 4" xfId="653" xr:uid="{5F2D2756-B65A-4CC8-A862-696AB259F58E}"/>
    <cellStyle name="Comma 186 5" xfId="1305" xr:uid="{B68BD301-4CFA-4202-901C-8347FA640128}"/>
    <cellStyle name="Comma 187" xfId="128" xr:uid="{00000000-0005-0000-0000-00007F000000}"/>
    <cellStyle name="Comma 187 2" xfId="897" xr:uid="{5F78420E-390C-461A-B1E2-D10086D8C553}"/>
    <cellStyle name="Comma 187 3" xfId="1162" xr:uid="{1875ACB6-318F-410A-BC91-A7B187A7A60F}"/>
    <cellStyle name="Comma 187 4" xfId="654" xr:uid="{BF708C3A-F376-4CB2-AAEA-A93BC01BCD10}"/>
    <cellStyle name="Comma 187 5" xfId="1306" xr:uid="{17B3A98B-681A-4CEF-BF5A-F30255BE63DF}"/>
    <cellStyle name="Comma 188" xfId="129" xr:uid="{00000000-0005-0000-0000-000080000000}"/>
    <cellStyle name="Comma 188 2" xfId="898" xr:uid="{7C7D4252-25A1-473F-9995-087AAAEF2B01}"/>
    <cellStyle name="Comma 188 3" xfId="1163" xr:uid="{E020F395-15D7-4015-B624-FFAB71852779}"/>
    <cellStyle name="Comma 188 4" xfId="655" xr:uid="{A0F22204-A53E-4C47-B296-06B913D855C1}"/>
    <cellStyle name="Comma 188 5" xfId="1307" xr:uid="{AEBDC5AF-CA9A-4BB3-AD5A-5721B1952839}"/>
    <cellStyle name="Comma 189" xfId="130" xr:uid="{00000000-0005-0000-0000-000081000000}"/>
    <cellStyle name="Comma 189 2" xfId="899" xr:uid="{D5BC3A5B-ADCE-463B-B9A7-4D523F34A1CC}"/>
    <cellStyle name="Comma 189 3" xfId="1164" xr:uid="{CAD2F4DA-46D1-486A-B4F9-D0B1C93207E9}"/>
    <cellStyle name="Comma 189 4" xfId="656" xr:uid="{5B53AEFE-9A53-4A47-9CA3-9304934CDE8A}"/>
    <cellStyle name="Comma 189 5" xfId="1308" xr:uid="{B1414C91-2762-4BA4-8EA6-DDE8810917FE}"/>
    <cellStyle name="Comma 19" xfId="131" xr:uid="{00000000-0005-0000-0000-000082000000}"/>
    <cellStyle name="Comma 19 2" xfId="900" xr:uid="{FDD99A9E-EF5A-45DF-9BBD-224EB7BE54A8}"/>
    <cellStyle name="Comma 19 2 2" xfId="1510" xr:uid="{ADFBF6A3-9D3F-4728-AD83-C8BAD4E435CC}"/>
    <cellStyle name="Comma 19 3" xfId="657" xr:uid="{A21F603F-6D97-4591-A4A2-39B90CF7CE8B}"/>
    <cellStyle name="Comma 190" xfId="132" xr:uid="{00000000-0005-0000-0000-000083000000}"/>
    <cellStyle name="Comma 190 2" xfId="901" xr:uid="{428F36D4-7F4D-4441-AC37-75109273183D}"/>
    <cellStyle name="Comma 190 3" xfId="1165" xr:uid="{D7D7437D-2364-45D1-9A3C-0EDA8AE37826}"/>
    <cellStyle name="Comma 190 4" xfId="658" xr:uid="{86A6D60A-4891-4CC9-AB3B-838F2BDB5230}"/>
    <cellStyle name="Comma 190 5" xfId="1309" xr:uid="{FBAB939A-F7CF-4E67-9BC2-9A9F298F187E}"/>
    <cellStyle name="Comma 191" xfId="133" xr:uid="{00000000-0005-0000-0000-000084000000}"/>
    <cellStyle name="Comma 191 2" xfId="902" xr:uid="{8AB54B2E-9479-4FBA-A7D9-B7D69B5D57C2}"/>
    <cellStyle name="Comma 191 3" xfId="1166" xr:uid="{F3FAB08B-FA0D-4D9F-92C6-E42955B9747E}"/>
    <cellStyle name="Comma 191 4" xfId="659" xr:uid="{FDFB3CFA-2BE5-4E34-AD99-8B13716D96B0}"/>
    <cellStyle name="Comma 191 5" xfId="1310" xr:uid="{CE519176-1907-4996-B4E6-BD6F327FE2F6}"/>
    <cellStyle name="Comma 192" xfId="134" xr:uid="{00000000-0005-0000-0000-000085000000}"/>
    <cellStyle name="Comma 192 2" xfId="903" xr:uid="{D5C0975D-2445-47FD-8EC0-CE88EE9F5F20}"/>
    <cellStyle name="Comma 192 3" xfId="1167" xr:uid="{1A13D71B-ED28-4504-BCAF-A209755A9F41}"/>
    <cellStyle name="Comma 192 4" xfId="660" xr:uid="{4731DBAC-35BB-4096-B06D-C251D834A891}"/>
    <cellStyle name="Comma 192 5" xfId="1311" xr:uid="{435B66BB-66A7-4EF0-9A43-E73A9274D83D}"/>
    <cellStyle name="Comma 193" xfId="135" xr:uid="{00000000-0005-0000-0000-000086000000}"/>
    <cellStyle name="Comma 193 2" xfId="904" xr:uid="{5866C14C-88B9-422B-9E9D-42FF5F1D3568}"/>
    <cellStyle name="Comma 193 3" xfId="1168" xr:uid="{064B0073-15D0-43C8-AB5B-E4F692BEBD03}"/>
    <cellStyle name="Comma 193 4" xfId="661" xr:uid="{89375376-D29A-49C0-82F5-E7C317AC4EDB}"/>
    <cellStyle name="Comma 193 5" xfId="1312" xr:uid="{9C12C136-8192-4B05-A78D-5CE0AA20492B}"/>
    <cellStyle name="Comma 194" xfId="136" xr:uid="{00000000-0005-0000-0000-000087000000}"/>
    <cellStyle name="Comma 194 2" xfId="905" xr:uid="{1F456724-F45B-433C-9327-F3C98DC9ADAB}"/>
    <cellStyle name="Comma 194 3" xfId="1169" xr:uid="{802273D7-2B75-4765-99E7-B32063E78200}"/>
    <cellStyle name="Comma 194 4" xfId="662" xr:uid="{744A5688-ABE9-4822-9174-ED46B5A08578}"/>
    <cellStyle name="Comma 194 5" xfId="1313" xr:uid="{C6962FC0-3A31-4582-945F-1E75E3DD7CFB}"/>
    <cellStyle name="Comma 195" xfId="137" xr:uid="{00000000-0005-0000-0000-000088000000}"/>
    <cellStyle name="Comma 195 2" xfId="906" xr:uid="{2B97AABD-376D-412F-80C7-F2CF6BCDABD4}"/>
    <cellStyle name="Comma 195 3" xfId="1170" xr:uid="{B333AE5E-53AD-429F-A7F9-7C5CC89388C5}"/>
    <cellStyle name="Comma 195 4" xfId="663" xr:uid="{232A3F0B-A549-43A0-9115-BA9F8369BD4E}"/>
    <cellStyle name="Comma 195 5" xfId="1314" xr:uid="{E7EA5DD4-0599-4B56-AEBA-4BE56B983F12}"/>
    <cellStyle name="Comma 196" xfId="138" xr:uid="{00000000-0005-0000-0000-000089000000}"/>
    <cellStyle name="Comma 196 2" xfId="907" xr:uid="{CB220671-0DB8-4205-BC78-7C91973850CF}"/>
    <cellStyle name="Comma 196 3" xfId="1171" xr:uid="{0AF42832-A88D-4482-8C94-A1D97CB133EF}"/>
    <cellStyle name="Comma 196 4" xfId="664" xr:uid="{71512A7F-8BD0-4FC5-87CF-62A16E570EF8}"/>
    <cellStyle name="Comma 196 5" xfId="1315" xr:uid="{296DDBB4-2B04-4DB5-980A-29264216DDEA}"/>
    <cellStyle name="Comma 197" xfId="139" xr:uid="{00000000-0005-0000-0000-00008A000000}"/>
    <cellStyle name="Comma 197 2" xfId="908" xr:uid="{DA8E94FC-314A-4A79-A4FE-804C082765BB}"/>
    <cellStyle name="Comma 197 3" xfId="1172" xr:uid="{40D16CBA-F86B-4B7F-9649-58C3BFA39EDD}"/>
    <cellStyle name="Comma 197 4" xfId="665" xr:uid="{AC5076CB-BC74-45B7-8B70-8D9E13F1D70D}"/>
    <cellStyle name="Comma 197 5" xfId="1316" xr:uid="{4A3B39F7-52AF-4B93-908B-566C18F3C76F}"/>
    <cellStyle name="Comma 198" xfId="140" xr:uid="{00000000-0005-0000-0000-00008B000000}"/>
    <cellStyle name="Comma 198 2" xfId="909" xr:uid="{0FDB83F4-F138-44C7-93EF-4AC37BB6A055}"/>
    <cellStyle name="Comma 198 3" xfId="1173" xr:uid="{B2D5BC1D-6B79-4CE0-9BD6-5A988B3D5042}"/>
    <cellStyle name="Comma 198 4" xfId="666" xr:uid="{C63525F7-5171-43DD-B0A8-4D9B9AB7B751}"/>
    <cellStyle name="Comma 198 5" xfId="1317" xr:uid="{CBB475BB-A832-45D8-8DAA-091EC9A26A58}"/>
    <cellStyle name="Comma 199" xfId="141" xr:uid="{00000000-0005-0000-0000-00008C000000}"/>
    <cellStyle name="Comma 199 2" xfId="910" xr:uid="{9F66267A-B154-443A-99D1-7468D876A173}"/>
    <cellStyle name="Comma 199 3" xfId="1174" xr:uid="{D464E409-3B27-45BD-9FE5-3370B2FCD364}"/>
    <cellStyle name="Comma 199 4" xfId="667" xr:uid="{DB4FB559-ACBE-4337-8445-DE774BD29E85}"/>
    <cellStyle name="Comma 199 5" xfId="1318" xr:uid="{0466C405-C7B2-4D2C-A82F-493C1C6A7E41}"/>
    <cellStyle name="Comma 2" xfId="142" xr:uid="{00000000-0005-0000-0000-00008D000000}"/>
    <cellStyle name="Comma 2 2" xfId="911" xr:uid="{6665072F-A6C9-4DAA-9BAF-4F39A334DF7D}"/>
    <cellStyle name="Comma 2 2 2" xfId="1135" xr:uid="{3395F83D-E1DA-460B-BBD8-1F58C96B6543}"/>
    <cellStyle name="Comma 2 2 3" xfId="1104" xr:uid="{292E4FC4-73FA-4C37-92EF-E765B2E3B481}"/>
    <cellStyle name="Comma 2 2 4" xfId="1511" xr:uid="{F70F359F-FD06-4234-8314-E472BD541417}"/>
    <cellStyle name="Comma 2 3" xfId="1123" xr:uid="{F612B2BC-BDA9-4782-833D-EA2F3D880962}"/>
    <cellStyle name="Comma 2 4" xfId="1088" xr:uid="{FD6EA5AF-0CE2-415D-B3B7-3937ADCEDC6C}"/>
    <cellStyle name="Comma 2 5" xfId="668" xr:uid="{604FC868-8B19-4BC0-96D5-92E81B4B10B1}"/>
    <cellStyle name="Comma 20" xfId="143" xr:uid="{00000000-0005-0000-0000-00008E000000}"/>
    <cellStyle name="Comma 20 2" xfId="912" xr:uid="{BF427855-65FE-4687-B757-ECEE7F634DE8}"/>
    <cellStyle name="Comma 20 2 2" xfId="1512" xr:uid="{8290D443-DFA3-4FC3-9BB3-CA3127574C71}"/>
    <cellStyle name="Comma 20 3" xfId="669" xr:uid="{6D6CA57A-AFF2-4ECE-9036-4124636E5F45}"/>
    <cellStyle name="Comma 200" xfId="144" xr:uid="{00000000-0005-0000-0000-00008F000000}"/>
    <cellStyle name="Comma 200 2" xfId="913" xr:uid="{6BECA18D-4391-47BA-BFAE-21EDA866E74A}"/>
    <cellStyle name="Comma 200 3" xfId="1175" xr:uid="{4496732D-473E-4DE3-B3DD-E33127044A57}"/>
    <cellStyle name="Comma 200 4" xfId="670" xr:uid="{24B91C3E-1745-4AAB-9813-821D58F74B4C}"/>
    <cellStyle name="Comma 200 5" xfId="1319" xr:uid="{1A59CA5A-BD95-4DCC-AD9F-1FF0DD6A99B9}"/>
    <cellStyle name="Comma 201" xfId="145" xr:uid="{00000000-0005-0000-0000-000090000000}"/>
    <cellStyle name="Comma 201 2" xfId="914" xr:uid="{E32C5234-58C9-42F2-A183-2C5838EE3D72}"/>
    <cellStyle name="Comma 201 3" xfId="1176" xr:uid="{7C8BEF25-CF0E-4E5F-AD09-6F0F06F64BF8}"/>
    <cellStyle name="Comma 201 4" xfId="671" xr:uid="{9F9EFD00-1C75-42A8-9BFA-46917B782197}"/>
    <cellStyle name="Comma 201 5" xfId="1320" xr:uid="{DE9BE474-939C-464D-AC43-0EA93CB6B28C}"/>
    <cellStyle name="Comma 202" xfId="146" xr:uid="{00000000-0005-0000-0000-000091000000}"/>
    <cellStyle name="Comma 202 2" xfId="915" xr:uid="{68D22F08-DDCF-44A3-A410-5CB6F56609E8}"/>
    <cellStyle name="Comma 202 3" xfId="1177" xr:uid="{CA505FC5-D8A4-4DCB-99FB-9118099FED0D}"/>
    <cellStyle name="Comma 202 4" xfId="672" xr:uid="{CD97822B-F797-4F6E-82B5-6BBEC93FA9A5}"/>
    <cellStyle name="Comma 202 5" xfId="1321" xr:uid="{63BBED77-B9F2-4DA6-88A2-35546973DB70}"/>
    <cellStyle name="Comma 203" xfId="147" xr:uid="{00000000-0005-0000-0000-000092000000}"/>
    <cellStyle name="Comma 203 2" xfId="1513" xr:uid="{3D1799AE-9EC2-432E-823A-6D8664701F67}"/>
    <cellStyle name="Comma 204" xfId="148" xr:uid="{00000000-0005-0000-0000-000093000000}"/>
    <cellStyle name="Comma 204 2" xfId="1514" xr:uid="{6D4EC400-372A-4992-83EE-F82A9A20DF02}"/>
    <cellStyle name="Comma 205" xfId="149" xr:uid="{00000000-0005-0000-0000-000094000000}"/>
    <cellStyle name="Comma 205 2" xfId="1515" xr:uid="{742843FA-9E7B-49CD-9DF6-DEDDC5BB1F6F}"/>
    <cellStyle name="Comma 206" xfId="150" xr:uid="{00000000-0005-0000-0000-000095000000}"/>
    <cellStyle name="Comma 206 2" xfId="1516" xr:uid="{A0C22549-EBF2-4878-A72B-F9E4807BA1FD}"/>
    <cellStyle name="Comma 207" xfId="151" xr:uid="{00000000-0005-0000-0000-000096000000}"/>
    <cellStyle name="Comma 207 2" xfId="1517" xr:uid="{19CDE32E-96E2-4AD4-B1CB-C29C66951E28}"/>
    <cellStyle name="Comma 208" xfId="152" xr:uid="{00000000-0005-0000-0000-000097000000}"/>
    <cellStyle name="Comma 208 2" xfId="1518" xr:uid="{39A14B6E-09AC-466A-AE99-88026064635E}"/>
    <cellStyle name="Comma 209" xfId="153" xr:uid="{00000000-0005-0000-0000-000098000000}"/>
    <cellStyle name="Comma 209 2" xfId="1519" xr:uid="{B9F0D2C2-82B3-46E5-AAA1-A0A7870D3256}"/>
    <cellStyle name="Comma 21" xfId="154" xr:uid="{00000000-0005-0000-0000-000099000000}"/>
    <cellStyle name="Comma 21 2" xfId="916" xr:uid="{68250045-A2A1-40CA-AEBF-3CFACCC5BE6E}"/>
    <cellStyle name="Comma 21 2 2" xfId="1520" xr:uid="{74CCFB56-AE88-4DEA-B276-D1E443C71EAF}"/>
    <cellStyle name="Comma 21 3" xfId="673" xr:uid="{C9B75F7F-D8C0-4D29-8C55-DFB95AB15909}"/>
    <cellStyle name="Comma 210" xfId="155" xr:uid="{00000000-0005-0000-0000-00009A000000}"/>
    <cellStyle name="Comma 210 2" xfId="1521" xr:uid="{7E720B78-84F2-4DD9-968E-200351EE3222}"/>
    <cellStyle name="Comma 211" xfId="156" xr:uid="{00000000-0005-0000-0000-00009B000000}"/>
    <cellStyle name="Comma 211 2" xfId="1522" xr:uid="{33949930-9543-452D-9A1F-584912395A73}"/>
    <cellStyle name="Comma 212" xfId="157" xr:uid="{00000000-0005-0000-0000-00009C000000}"/>
    <cellStyle name="Comma 212 2" xfId="1523" xr:uid="{73031F06-C876-4E85-8947-C5A0A0B9A1C3}"/>
    <cellStyle name="Comma 213" xfId="158" xr:uid="{00000000-0005-0000-0000-00009D000000}"/>
    <cellStyle name="Comma 213 2" xfId="1524" xr:uid="{CCE3A366-4844-4625-92D0-4AF0A5F89ED2}"/>
    <cellStyle name="Comma 214" xfId="159" xr:uid="{00000000-0005-0000-0000-00009E000000}"/>
    <cellStyle name="Comma 214 2" xfId="1525" xr:uid="{C9F3D450-D6BC-4631-954C-5BE7BAD1940D}"/>
    <cellStyle name="Comma 215" xfId="160" xr:uid="{00000000-0005-0000-0000-00009F000000}"/>
    <cellStyle name="Comma 215 2" xfId="1526" xr:uid="{D8F1EADE-EED1-4AEA-B13C-0006FC2C1FD0}"/>
    <cellStyle name="Comma 216" xfId="161" xr:uid="{00000000-0005-0000-0000-0000A0000000}"/>
    <cellStyle name="Comma 216 2" xfId="1527" xr:uid="{D7B27166-B814-4E53-8159-F33D5534D6FE}"/>
    <cellStyle name="Comma 217" xfId="162" xr:uid="{00000000-0005-0000-0000-0000A1000000}"/>
    <cellStyle name="Comma 217 2" xfId="1528" xr:uid="{2B031428-46B0-4D36-A0FC-BC47A79217F3}"/>
    <cellStyle name="Comma 218" xfId="163" xr:uid="{00000000-0005-0000-0000-0000A2000000}"/>
    <cellStyle name="Comma 218 2" xfId="1529" xr:uid="{1D8E37EE-DB47-4D4F-A8C4-5D931582A6A8}"/>
    <cellStyle name="Comma 219" xfId="164" xr:uid="{00000000-0005-0000-0000-0000A3000000}"/>
    <cellStyle name="Comma 219 2" xfId="1530" xr:uid="{E3A50019-80FD-48ED-B313-FE9FC2F8CA3D}"/>
    <cellStyle name="Comma 22" xfId="165" xr:uid="{00000000-0005-0000-0000-0000A4000000}"/>
    <cellStyle name="Comma 22 2" xfId="917" xr:uid="{7334EC8A-59C6-458E-A159-E127B472F850}"/>
    <cellStyle name="Comma 22 2 2" xfId="1531" xr:uid="{A939E456-826A-4C5F-931D-17B5FBCBB123}"/>
    <cellStyle name="Comma 22 3" xfId="674" xr:uid="{A0ED6AEE-1C62-45B5-A85A-9A25B7AFD119}"/>
    <cellStyle name="Comma 220" xfId="166" xr:uid="{00000000-0005-0000-0000-0000A5000000}"/>
    <cellStyle name="Comma 220 2" xfId="1532" xr:uid="{3DF7D6B9-FF69-420D-9174-E5DD26707074}"/>
    <cellStyle name="Comma 221" xfId="167" xr:uid="{00000000-0005-0000-0000-0000A6000000}"/>
    <cellStyle name="Comma 221 2" xfId="1533" xr:uid="{06AF6B48-E51C-4137-8DD2-96846482FD3E}"/>
    <cellStyle name="Comma 222" xfId="168" xr:uid="{00000000-0005-0000-0000-0000A7000000}"/>
    <cellStyle name="Comma 222 2" xfId="1534" xr:uid="{2881225E-4001-4EC7-9E70-00F03257D1F1}"/>
    <cellStyle name="Comma 223" xfId="169" xr:uid="{00000000-0005-0000-0000-0000A8000000}"/>
    <cellStyle name="Comma 223 2" xfId="1535" xr:uid="{3C1EA516-825E-4EE1-875D-4F9AEFD014D8}"/>
    <cellStyle name="Comma 23" xfId="170" xr:uid="{00000000-0005-0000-0000-0000A9000000}"/>
    <cellStyle name="Comma 23 2" xfId="918" xr:uid="{F61EE5B4-930D-4835-9BA0-7483CB2097FE}"/>
    <cellStyle name="Comma 23 2 2" xfId="1536" xr:uid="{1289304D-B5D4-4217-A9DA-AF189E869EC1}"/>
    <cellStyle name="Comma 23 3" xfId="675" xr:uid="{CF7A7EAF-0DC5-4FCB-B645-F5BFF440BAA6}"/>
    <cellStyle name="Comma 24" xfId="171" xr:uid="{00000000-0005-0000-0000-0000AA000000}"/>
    <cellStyle name="Comma 24 2" xfId="919" xr:uid="{AD83C5FF-1A27-4485-ACE7-8F51765C09E3}"/>
    <cellStyle name="Comma 24 2 2" xfId="1537" xr:uid="{BD79DB23-E8C1-47BD-9002-F6FE8406C70F}"/>
    <cellStyle name="Comma 24 3" xfId="676" xr:uid="{92586A69-49EE-4C3F-B1AE-EF6B49B95E3E}"/>
    <cellStyle name="Comma 25" xfId="172" xr:uid="{00000000-0005-0000-0000-0000AB000000}"/>
    <cellStyle name="Comma 25 2" xfId="920" xr:uid="{8EC71958-592F-43E3-BCD3-F79B8F728160}"/>
    <cellStyle name="Comma 25 2 2" xfId="1538" xr:uid="{B6FC2102-004D-4D39-9A10-74E33CB5A22F}"/>
    <cellStyle name="Comma 25 3" xfId="677" xr:uid="{4B2464D8-53E0-4D7D-954A-8CCAAB7A5258}"/>
    <cellStyle name="Comma 26" xfId="173" xr:uid="{00000000-0005-0000-0000-0000AC000000}"/>
    <cellStyle name="Comma 26 2" xfId="921" xr:uid="{8CDC24A6-24FD-455A-AC12-28F480F31A2E}"/>
    <cellStyle name="Comma 26 2 2" xfId="1539" xr:uid="{181EF84B-7BC7-4DE3-BB1A-27EA4B26117B}"/>
    <cellStyle name="Comma 26 3" xfId="678" xr:uid="{5749D610-0D27-4DB7-9FAD-1D7B94C5DD1F}"/>
    <cellStyle name="Comma 27" xfId="174" xr:uid="{00000000-0005-0000-0000-0000AD000000}"/>
    <cellStyle name="Comma 27 2" xfId="922" xr:uid="{3C5FBFE0-D58F-46D9-8332-FDF9A292463A}"/>
    <cellStyle name="Comma 27 2 2" xfId="1540" xr:uid="{B932679B-517F-4020-9A59-A9941F56BA5D}"/>
    <cellStyle name="Comma 27 3" xfId="679" xr:uid="{0E69577D-71FA-4CC6-A755-F044390381C1}"/>
    <cellStyle name="Comma 28" xfId="175" xr:uid="{00000000-0005-0000-0000-0000AE000000}"/>
    <cellStyle name="Comma 28 2" xfId="923" xr:uid="{F048531D-7D58-4A55-B6CB-5B8EEC8EC98A}"/>
    <cellStyle name="Comma 28 2 2" xfId="1541" xr:uid="{08DA0116-B2EA-4165-B8FB-266131592E63}"/>
    <cellStyle name="Comma 28 3" xfId="680" xr:uid="{A70393D2-84BB-46B0-8836-341DB210D6DB}"/>
    <cellStyle name="Comma 29" xfId="176" xr:uid="{00000000-0005-0000-0000-0000AF000000}"/>
    <cellStyle name="Comma 29 2" xfId="924" xr:uid="{9C493744-9113-40FE-91EC-7F8DB6BA14E8}"/>
    <cellStyle name="Comma 29 2 2" xfId="1542" xr:uid="{26CD236C-4C8A-4F31-9703-DE41AE3E2A29}"/>
    <cellStyle name="Comma 29 3" xfId="681" xr:uid="{24363AB0-077F-4650-B608-D3773F417743}"/>
    <cellStyle name="Comma 3" xfId="177" xr:uid="{00000000-0005-0000-0000-0000B0000000}"/>
    <cellStyle name="Comma 3 2" xfId="925" xr:uid="{71ACC05C-972C-4DE6-B225-EA9E2A7A731F}"/>
    <cellStyle name="Comma 3 2 2" xfId="1126" xr:uid="{0F9EF514-00D4-4D7B-AA68-609A4743016B}"/>
    <cellStyle name="Comma 3 2 3" xfId="1543" xr:uid="{547B2346-6684-48AB-B58B-4816133C7FAE}"/>
    <cellStyle name="Comma 3 3" xfId="1091" xr:uid="{1CE22E72-B44B-4212-A08E-EAA902A17196}"/>
    <cellStyle name="Comma 3 4" xfId="682" xr:uid="{23B95ECD-52D7-4CD5-AA76-268D978086C7}"/>
    <cellStyle name="Comma 30" xfId="178" xr:uid="{00000000-0005-0000-0000-0000B1000000}"/>
    <cellStyle name="Comma 30 2" xfId="926" xr:uid="{196AC186-295E-471D-9EB5-B16D776BE09B}"/>
    <cellStyle name="Comma 30 2 2" xfId="1544" xr:uid="{85EE7775-6B16-48D6-8963-4633EDA8C12D}"/>
    <cellStyle name="Comma 30 3" xfId="683" xr:uid="{FD809331-3475-49D7-BD4B-7BD20943E21C}"/>
    <cellStyle name="Comma 31" xfId="179" xr:uid="{00000000-0005-0000-0000-0000B2000000}"/>
    <cellStyle name="Comma 31 2" xfId="927" xr:uid="{DDCF8ABD-A2F4-4350-97AC-A57E46EE569F}"/>
    <cellStyle name="Comma 31 2 2" xfId="1545" xr:uid="{8C6A5C73-CF0A-47A6-A55F-49703E7E5BC3}"/>
    <cellStyle name="Comma 31 3" xfId="684" xr:uid="{C4B6640E-29BC-4D04-BF42-78CBFC645DCB}"/>
    <cellStyle name="Comma 32" xfId="180" xr:uid="{00000000-0005-0000-0000-0000B3000000}"/>
    <cellStyle name="Comma 32 2" xfId="928" xr:uid="{8E9DE2D9-E9F3-491A-86B1-5364AB855C66}"/>
    <cellStyle name="Comma 32 2 2" xfId="1546" xr:uid="{B2EB4193-8B76-41B4-A2FA-3912AF020A4F}"/>
    <cellStyle name="Comma 32 3" xfId="685" xr:uid="{F77F97E5-2019-4536-AD84-31A95F2EAB55}"/>
    <cellStyle name="Comma 33" xfId="181" xr:uid="{00000000-0005-0000-0000-0000B4000000}"/>
    <cellStyle name="Comma 33 2" xfId="929" xr:uid="{B8D9CF3A-298B-4467-BE61-B55E89686447}"/>
    <cellStyle name="Comma 33 2 2" xfId="1547" xr:uid="{F2BED5EB-E846-4312-8ABF-6A3D712B9D5C}"/>
    <cellStyle name="Comma 33 3" xfId="686" xr:uid="{52FDBC67-F7B5-4AD5-AC6F-D9D644EC7928}"/>
    <cellStyle name="Comma 34" xfId="182" xr:uid="{00000000-0005-0000-0000-0000B5000000}"/>
    <cellStyle name="Comma 34 2" xfId="930" xr:uid="{F906AD5D-9A60-4E6B-99B1-5C960ED027DF}"/>
    <cellStyle name="Comma 34 2 2" xfId="1548" xr:uid="{B0876B6A-C652-4DAE-93C6-9353B2ABA1BD}"/>
    <cellStyle name="Comma 34 3" xfId="687" xr:uid="{4D2CE1CA-BA95-4704-9BFF-46437FDF3770}"/>
    <cellStyle name="Comma 35" xfId="183" xr:uid="{00000000-0005-0000-0000-0000B6000000}"/>
    <cellStyle name="Comma 35 2" xfId="931" xr:uid="{0D52EC87-110A-4FB0-9175-D825864FC5AE}"/>
    <cellStyle name="Comma 35 2 2" xfId="1549" xr:uid="{995B4998-7085-4D17-92A3-9A31DEA755EE}"/>
    <cellStyle name="Comma 35 3" xfId="688" xr:uid="{683B63CA-5032-48FC-AB53-FAC1F7E859B8}"/>
    <cellStyle name="Comma 36" xfId="184" xr:uid="{00000000-0005-0000-0000-0000B7000000}"/>
    <cellStyle name="Comma 36 2" xfId="932" xr:uid="{ABCEF0A8-C11D-45D8-B5E3-67C6165B4C62}"/>
    <cellStyle name="Comma 36 2 2" xfId="1550" xr:uid="{1FA9711D-D979-4767-A3FB-C7D396C9939F}"/>
    <cellStyle name="Comma 36 3" xfId="689" xr:uid="{CC8ED2B5-02D2-4AC2-A82C-26F6859C051D}"/>
    <cellStyle name="Comma 37" xfId="185" xr:uid="{00000000-0005-0000-0000-0000B8000000}"/>
    <cellStyle name="Comma 37 2" xfId="933" xr:uid="{B6499051-6434-440F-9123-77E651F92F4A}"/>
    <cellStyle name="Comma 37 2 2" xfId="1551" xr:uid="{238A2A0A-AE44-4AD0-AF7E-800617311071}"/>
    <cellStyle name="Comma 37 3" xfId="690" xr:uid="{BA243BD1-5517-4C6E-B26F-3E895854931E}"/>
    <cellStyle name="Comma 38" xfId="186" xr:uid="{00000000-0005-0000-0000-0000B9000000}"/>
    <cellStyle name="Comma 38 2" xfId="934" xr:uid="{D4BABCF9-55F8-4EBE-B3D0-D7F8A07B9CDF}"/>
    <cellStyle name="Comma 38 2 2" xfId="1552" xr:uid="{27F4EBF4-11A8-4D8C-92DD-FEE471D5B5A8}"/>
    <cellStyle name="Comma 38 3" xfId="691" xr:uid="{E7E2DE0E-4966-4A61-BFA0-A802551ADB46}"/>
    <cellStyle name="Comma 39" xfId="187" xr:uid="{00000000-0005-0000-0000-0000BA000000}"/>
    <cellStyle name="Comma 39 2" xfId="935" xr:uid="{40923812-C962-4EF2-8BA9-21FC4AE79294}"/>
    <cellStyle name="Comma 39 2 2" xfId="1553" xr:uid="{E8220FB0-BDFE-4F89-897E-5BB873BCCA62}"/>
    <cellStyle name="Comma 39 3" xfId="692" xr:uid="{EC259690-43FB-43F3-8433-E1D5CCEF34A8}"/>
    <cellStyle name="Comma 4" xfId="188" xr:uid="{00000000-0005-0000-0000-0000BB000000}"/>
    <cellStyle name="Comma 4 2" xfId="936" xr:uid="{E28A6C38-E728-46CD-AC59-00387DBD69C6}"/>
    <cellStyle name="Comma 4 2 2" xfId="1120" xr:uid="{92CEFB54-0820-416C-A60C-367C5C704796}"/>
    <cellStyle name="Comma 4 2 3" xfId="1554" xr:uid="{1D7018AA-5E03-4ACB-8F5B-3100071880CC}"/>
    <cellStyle name="Comma 4 3" xfId="1078" xr:uid="{EB7A3514-663C-41D6-88E5-CE13AF292919}"/>
    <cellStyle name="Comma 4 4" xfId="693" xr:uid="{6BF5C26E-55F4-4041-9FB9-E35E6BEC8D0C}"/>
    <cellStyle name="Comma 40" xfId="189" xr:uid="{00000000-0005-0000-0000-0000BC000000}"/>
    <cellStyle name="Comma 40 2" xfId="937" xr:uid="{70EBD7FB-E60C-4ADB-8C23-AD31F6C9C765}"/>
    <cellStyle name="Comma 40 3" xfId="1178" xr:uid="{135AA85E-9D2D-4139-BD2F-8EAE9ED4D048}"/>
    <cellStyle name="Comma 40 4" xfId="694" xr:uid="{CCB4E527-C7FE-4976-8C15-714A6B770417}"/>
    <cellStyle name="Comma 40 5" xfId="1322" xr:uid="{9BBAE5A0-E80F-4682-9BEC-B6BD3668D5FD}"/>
    <cellStyle name="Comma 41" xfId="190" xr:uid="{00000000-0005-0000-0000-0000BD000000}"/>
    <cellStyle name="Comma 41 2" xfId="938" xr:uid="{B6EDAC99-8F95-48FF-8C4A-F649D85ECEE5}"/>
    <cellStyle name="Comma 41 3" xfId="1179" xr:uid="{0EDE25B8-4B7C-4067-9EA9-A9CC0598D37F}"/>
    <cellStyle name="Comma 41 4" xfId="695" xr:uid="{BE9AD551-5881-4E03-A488-5B52A4401EDD}"/>
    <cellStyle name="Comma 41 5" xfId="1323" xr:uid="{CD7C438F-7529-4113-95EF-D200856E4A47}"/>
    <cellStyle name="Comma 42" xfId="191" xr:uid="{00000000-0005-0000-0000-0000BE000000}"/>
    <cellStyle name="Comma 42 2" xfId="939" xr:uid="{C952DC8F-89F6-4584-B6B7-AC34060909D3}"/>
    <cellStyle name="Comma 42 3" xfId="1180" xr:uid="{F0CD7AE6-97DD-4DB8-98D8-6C64A74C2194}"/>
    <cellStyle name="Comma 42 4" xfId="696" xr:uid="{711A96AE-64A4-48C8-8D53-86F2941EFA18}"/>
    <cellStyle name="Comma 42 5" xfId="1324" xr:uid="{A0B7881A-A800-424B-A6D2-9BD640953C97}"/>
    <cellStyle name="Comma 43" xfId="192" xr:uid="{00000000-0005-0000-0000-0000BF000000}"/>
    <cellStyle name="Comma 43 2" xfId="940" xr:uid="{4F656495-EF39-45B0-A6F1-01C9B75BE205}"/>
    <cellStyle name="Comma 43 3" xfId="1181" xr:uid="{893498F1-872D-41CD-B79F-088520FE1413}"/>
    <cellStyle name="Comma 43 4" xfId="697" xr:uid="{0DD7421B-DD64-4632-BA57-0DAA3992F717}"/>
    <cellStyle name="Comma 43 5" xfId="1325" xr:uid="{9E2EFD4E-68AF-4C92-AD7F-78BF38EF9BA5}"/>
    <cellStyle name="Comma 44" xfId="193" xr:uid="{00000000-0005-0000-0000-0000C0000000}"/>
    <cellStyle name="Comma 44 2" xfId="941" xr:uid="{4203868E-D0EC-4BBE-B033-084F869D6CB0}"/>
    <cellStyle name="Comma 44 3" xfId="1182" xr:uid="{4E505076-E0ED-4558-B088-2A1A03C141E0}"/>
    <cellStyle name="Comma 44 4" xfId="698" xr:uid="{44F6F9C7-1D31-4384-88A0-0A0114826141}"/>
    <cellStyle name="Comma 44 5" xfId="1326" xr:uid="{383E15C5-8E33-45A6-A147-5945FE58B567}"/>
    <cellStyle name="Comma 45" xfId="194" xr:uid="{00000000-0005-0000-0000-0000C1000000}"/>
    <cellStyle name="Comma 45 2" xfId="942" xr:uid="{5A78A9DE-17AB-4955-95EA-2554F51A5900}"/>
    <cellStyle name="Comma 45 3" xfId="1183" xr:uid="{D5D276F9-3F66-4E10-AD4E-8FA04C650381}"/>
    <cellStyle name="Comma 45 4" xfId="699" xr:uid="{53E29891-B16F-4B2B-A6FA-8B1CCC908D06}"/>
    <cellStyle name="Comma 45 5" xfId="1327" xr:uid="{BD00AFCD-0943-4390-A9BF-6E32500BF61E}"/>
    <cellStyle name="Comma 46" xfId="195" xr:uid="{00000000-0005-0000-0000-0000C2000000}"/>
    <cellStyle name="Comma 46 2" xfId="943" xr:uid="{82973E9C-CBD2-494C-81A8-2DD9A1BAB02E}"/>
    <cellStyle name="Comma 46 3" xfId="1184" xr:uid="{C03E7CDC-8AED-47BB-8EDB-3A1415F8A7DE}"/>
    <cellStyle name="Comma 46 4" xfId="700" xr:uid="{7D20E497-3195-4F9D-A16B-714C099B531A}"/>
    <cellStyle name="Comma 46 5" xfId="1328" xr:uid="{386FBA84-6577-4D63-8366-0EEE5098EA77}"/>
    <cellStyle name="Comma 47" xfId="196" xr:uid="{00000000-0005-0000-0000-0000C3000000}"/>
    <cellStyle name="Comma 47 2" xfId="944" xr:uid="{D8E0A8AC-5C1A-4470-A9B5-501216A5FF47}"/>
    <cellStyle name="Comma 47 3" xfId="1185" xr:uid="{1BCD05C2-702E-4ADC-9E01-1D0EB62DD1F9}"/>
    <cellStyle name="Comma 47 4" xfId="701" xr:uid="{678E9D62-BD2E-47C0-82B8-B355D030B569}"/>
    <cellStyle name="Comma 47 5" xfId="1329" xr:uid="{A1DAA3F9-BB86-4286-B73D-5929F3F6D8CF}"/>
    <cellStyle name="Comma 48" xfId="197" xr:uid="{00000000-0005-0000-0000-0000C4000000}"/>
    <cellStyle name="Comma 48 2" xfId="945" xr:uid="{30B7B13C-0DBE-4D19-BC75-3310CD34E6FD}"/>
    <cellStyle name="Comma 48 3" xfId="1186" xr:uid="{EF13EE2F-2909-4CE4-BFFD-7DD5FD15B6AD}"/>
    <cellStyle name="Comma 48 4" xfId="702" xr:uid="{59692215-235F-4714-8F71-B22AE91CD4DC}"/>
    <cellStyle name="Comma 48 5" xfId="1330" xr:uid="{067B49F1-2C6D-4BBE-8614-2D7AD56F3402}"/>
    <cellStyle name="Comma 49" xfId="198" xr:uid="{00000000-0005-0000-0000-0000C5000000}"/>
    <cellStyle name="Comma 49 2" xfId="946" xr:uid="{B65DB806-9D0A-4AB8-8387-C10FFEF97663}"/>
    <cellStyle name="Comma 49 3" xfId="1187" xr:uid="{669D8183-B517-445F-A151-7813BC63CC02}"/>
    <cellStyle name="Comma 49 4" xfId="703" xr:uid="{E21A37A1-E273-43C6-AE94-E909285752EC}"/>
    <cellStyle name="Comma 49 5" xfId="1331" xr:uid="{5BC90472-FA52-4F4F-9B21-BE736991CA1D}"/>
    <cellStyle name="Comma 5" xfId="199" xr:uid="{00000000-0005-0000-0000-0000C6000000}"/>
    <cellStyle name="Comma 5 2" xfId="947" xr:uid="{8A1FB675-AFFB-480E-9893-C26A7DAFA8E4}"/>
    <cellStyle name="Comma 5 2 2" xfId="1130" xr:uid="{9757FAC1-A587-488D-80F8-81B81FA34B92}"/>
    <cellStyle name="Comma 5 2 3" xfId="1555" xr:uid="{14360FB8-839A-47EF-9539-4ED31C25BCA8}"/>
    <cellStyle name="Comma 5 3" xfId="1098" xr:uid="{E9D65A48-4F0F-4BE8-8798-21357E590B4E}"/>
    <cellStyle name="Comma 5 4" xfId="704" xr:uid="{00EA4F3D-DB90-4245-9161-A5DF00BBC7C7}"/>
    <cellStyle name="Comma 50" xfId="200" xr:uid="{00000000-0005-0000-0000-0000C7000000}"/>
    <cellStyle name="Comma 50 2" xfId="948" xr:uid="{7E2B398D-7B6A-4A80-A1D6-A80729121D5A}"/>
    <cellStyle name="Comma 50 3" xfId="1188" xr:uid="{CD80C7FD-054A-49C5-A26B-4D2C5981C0C5}"/>
    <cellStyle name="Comma 50 4" xfId="705" xr:uid="{445593B7-F0A9-40F2-B77C-74DFCFA69D72}"/>
    <cellStyle name="Comma 50 5" xfId="1332" xr:uid="{9D270505-4E52-4F69-86AE-653C061EC872}"/>
    <cellStyle name="Comma 51" xfId="201" xr:uid="{00000000-0005-0000-0000-0000C8000000}"/>
    <cellStyle name="Comma 51 2" xfId="949" xr:uid="{565DF320-8EFD-46D0-8DA2-A278AEA214C1}"/>
    <cellStyle name="Comma 51 3" xfId="1189" xr:uid="{3E9995CD-DE34-447C-A7AE-E5F272FEE55A}"/>
    <cellStyle name="Comma 51 4" xfId="706" xr:uid="{6BF220EE-BDD7-4E28-A4DC-49C923377E42}"/>
    <cellStyle name="Comma 51 5" xfId="1333" xr:uid="{1E8F5F69-4F22-49B0-A233-334D6910C6E2}"/>
    <cellStyle name="Comma 52" xfId="202" xr:uid="{00000000-0005-0000-0000-0000C9000000}"/>
    <cellStyle name="Comma 52 2" xfId="950" xr:uid="{B4B00B52-F7CA-48CC-8886-FB736AA7DBD1}"/>
    <cellStyle name="Comma 52 3" xfId="1190" xr:uid="{11865AEF-2CE3-46FF-835A-78A6F8F669B8}"/>
    <cellStyle name="Comma 52 4" xfId="707" xr:uid="{55CA364A-065D-4D27-A05F-0E4E23489898}"/>
    <cellStyle name="Comma 52 5" xfId="1334" xr:uid="{F0792F4B-167E-4931-8E87-2ACE9BD90CC3}"/>
    <cellStyle name="Comma 53" xfId="203" xr:uid="{00000000-0005-0000-0000-0000CA000000}"/>
    <cellStyle name="Comma 53 2" xfId="951" xr:uid="{FC657E83-6352-43A6-A7F6-02C5392781A9}"/>
    <cellStyle name="Comma 53 3" xfId="1191" xr:uid="{07F40A15-9B0D-425B-85E9-5CE0FAD177BB}"/>
    <cellStyle name="Comma 53 4" xfId="708" xr:uid="{E8BDDF5B-03CF-4AA5-946F-756AA29F41D8}"/>
    <cellStyle name="Comma 53 5" xfId="1335" xr:uid="{B5506300-DD83-457B-9745-BD3FD98DA293}"/>
    <cellStyle name="Comma 54" xfId="204" xr:uid="{00000000-0005-0000-0000-0000CB000000}"/>
    <cellStyle name="Comma 54 2" xfId="952" xr:uid="{AB6E1297-8A1D-41BA-85E5-28D152C93367}"/>
    <cellStyle name="Comma 54 3" xfId="1192" xr:uid="{24F33EC4-7CB5-4943-9D41-58DB0A5A0DFE}"/>
    <cellStyle name="Comma 54 4" xfId="709" xr:uid="{777241F2-A2FA-4E39-8877-7CF6EF11B60D}"/>
    <cellStyle name="Comma 54 5" xfId="1336" xr:uid="{4AAE669A-C012-4C37-8A8D-B9C60DE7B7A3}"/>
    <cellStyle name="Comma 55" xfId="205" xr:uid="{00000000-0005-0000-0000-0000CC000000}"/>
    <cellStyle name="Comma 55 2" xfId="953" xr:uid="{3D7A2F8B-FC0F-4E6D-9278-1E68577AED87}"/>
    <cellStyle name="Comma 55 3" xfId="1193" xr:uid="{04DB6583-17FA-4938-BA1A-98D4DABC8A79}"/>
    <cellStyle name="Comma 55 4" xfId="710" xr:uid="{33E9CEF0-947E-4178-A003-A7EE04F07DA8}"/>
    <cellStyle name="Comma 55 5" xfId="1337" xr:uid="{35C9625F-A2C4-4A20-942C-19B3DEEBEB9F}"/>
    <cellStyle name="Comma 56" xfId="206" xr:uid="{00000000-0005-0000-0000-0000CD000000}"/>
    <cellStyle name="Comma 56 2" xfId="954" xr:uid="{EA5A4047-2A57-44FE-8A4D-2F42517C6E64}"/>
    <cellStyle name="Comma 56 3" xfId="1194" xr:uid="{227C6D5E-7F46-41C6-A440-6148F6B907DC}"/>
    <cellStyle name="Comma 56 4" xfId="711" xr:uid="{E56395D5-3B8A-4970-8354-2C37476852F3}"/>
    <cellStyle name="Comma 56 5" xfId="1338" xr:uid="{B0A1FDE4-F3E8-477B-A026-1429E82E4052}"/>
    <cellStyle name="Comma 57" xfId="207" xr:uid="{00000000-0005-0000-0000-0000CE000000}"/>
    <cellStyle name="Comma 57 2" xfId="955" xr:uid="{8B34B46E-CF8A-4C27-9B3A-1CF79DADC4A8}"/>
    <cellStyle name="Comma 57 3" xfId="1195" xr:uid="{AF4CB8E6-7F97-4E32-B6F6-FCA62E8DB17E}"/>
    <cellStyle name="Comma 57 4" xfId="712" xr:uid="{AD6B28A3-A066-4821-BB7B-F0BBE2D973D1}"/>
    <cellStyle name="Comma 57 5" xfId="1339" xr:uid="{9A89BF03-A1A0-4719-AAFB-D87BC59C3396}"/>
    <cellStyle name="Comma 58" xfId="208" xr:uid="{00000000-0005-0000-0000-0000CF000000}"/>
    <cellStyle name="Comma 58 2" xfId="956" xr:uid="{7BE320EE-7ECD-419B-91AD-C13C08675B3F}"/>
    <cellStyle name="Comma 58 3" xfId="1196" xr:uid="{44B6DEE2-7242-4880-9211-6F14D3B2300B}"/>
    <cellStyle name="Comma 58 4" xfId="713" xr:uid="{8E4AFF17-0039-475E-ADB6-C015490C9B7C}"/>
    <cellStyle name="Comma 58 5" xfId="1340" xr:uid="{729E26CA-9CDE-457B-9BA8-45B9A5D4C7B7}"/>
    <cellStyle name="Comma 59" xfId="209" xr:uid="{00000000-0005-0000-0000-0000D0000000}"/>
    <cellStyle name="Comma 59 2" xfId="957" xr:uid="{A920B917-828C-4B68-ADB6-CC6E4484C367}"/>
    <cellStyle name="Comma 59 3" xfId="1197" xr:uid="{7C2D3F34-C845-42F6-9DB9-B3E31391FA95}"/>
    <cellStyle name="Comma 59 4" xfId="714" xr:uid="{F504CC6A-5C28-4CE4-BD51-F54CBF2A7718}"/>
    <cellStyle name="Comma 59 5" xfId="1341" xr:uid="{9B28C2F6-2093-4762-82B0-1C82B6417C59}"/>
    <cellStyle name="Comma 6" xfId="210" xr:uid="{00000000-0005-0000-0000-0000D1000000}"/>
    <cellStyle name="Comma 6 2" xfId="958" xr:uid="{9EB532BB-8454-4EA2-B853-A6577515F495}"/>
    <cellStyle name="Comma 6 2 2" xfId="1132" xr:uid="{48D09661-20A2-47C8-A53A-9513B0022C0C}"/>
    <cellStyle name="Comma 6 2 3" xfId="1556" xr:uid="{4ED38D1C-8B37-46D4-91A1-E18FDB01F232}"/>
    <cellStyle name="Comma 6 3" xfId="1100" xr:uid="{379E6AE9-2224-48FD-B4CE-E4459C830BE0}"/>
    <cellStyle name="Comma 6 4" xfId="715" xr:uid="{E27ADC17-57CC-4D04-AD45-4A8D2EAA51F0}"/>
    <cellStyle name="Comma 60" xfId="211" xr:uid="{00000000-0005-0000-0000-0000D2000000}"/>
    <cellStyle name="Comma 60 2" xfId="959" xr:uid="{E68D45E5-4481-4B36-AB9E-DA59360ABD6B}"/>
    <cellStyle name="Comma 60 3" xfId="1198" xr:uid="{680D1BE0-30B6-432C-812E-8C8AB3A9A88C}"/>
    <cellStyle name="Comma 60 4" xfId="716" xr:uid="{C21B04C6-D44E-47D8-BBB1-E039BA272184}"/>
    <cellStyle name="Comma 60 5" xfId="1342" xr:uid="{AE54F9E1-A27D-4FF5-A013-6227F0A17A2F}"/>
    <cellStyle name="Comma 61" xfId="212" xr:uid="{00000000-0005-0000-0000-0000D3000000}"/>
    <cellStyle name="Comma 61 2" xfId="960" xr:uid="{B3D05B1F-81ED-4C3E-A925-1EBC635C22AD}"/>
    <cellStyle name="Comma 61 3" xfId="1199" xr:uid="{1CCFBB9A-9C34-42E8-A0D8-5CB13E9D858A}"/>
    <cellStyle name="Comma 61 4" xfId="717" xr:uid="{78909212-423F-43F5-BEBB-54D8E192A9CE}"/>
    <cellStyle name="Comma 61 5" xfId="1343" xr:uid="{69307DE8-EE92-43AB-BEB0-AB1CE58F4268}"/>
    <cellStyle name="Comma 62" xfId="213" xr:uid="{00000000-0005-0000-0000-0000D4000000}"/>
    <cellStyle name="Comma 62 2" xfId="961" xr:uid="{8F81ED78-B04A-41DA-8B9A-66CC5FE734B0}"/>
    <cellStyle name="Comma 62 3" xfId="1200" xr:uid="{3275E23E-C568-4FC9-AA85-3B00CA187CB3}"/>
    <cellStyle name="Comma 62 4" xfId="718" xr:uid="{E1918878-210B-493B-A60A-EBDEA922F2C5}"/>
    <cellStyle name="Comma 62 5" xfId="1344" xr:uid="{2475AA04-D437-4CC9-B1E6-AE2FC246C495}"/>
    <cellStyle name="Comma 63" xfId="214" xr:uid="{00000000-0005-0000-0000-0000D5000000}"/>
    <cellStyle name="Comma 63 2" xfId="962" xr:uid="{A30ECE88-7BDD-42C9-9742-5AA791D6FAC0}"/>
    <cellStyle name="Comma 63 3" xfId="1201" xr:uid="{2E8489CE-3E72-4717-B58E-A9AAE58EB268}"/>
    <cellStyle name="Comma 63 4" xfId="719" xr:uid="{1A10AA34-D856-4CC1-A712-01E941CB511A}"/>
    <cellStyle name="Comma 63 5" xfId="1345" xr:uid="{DD27134A-DA95-4EDA-9951-2C7596F8CE14}"/>
    <cellStyle name="Comma 64" xfId="215" xr:uid="{00000000-0005-0000-0000-0000D6000000}"/>
    <cellStyle name="Comma 64 2" xfId="963" xr:uid="{F5A819F5-AC08-4FE5-B39F-858F075F437F}"/>
    <cellStyle name="Comma 64 3" xfId="1202" xr:uid="{61A68BD9-0B3F-417E-8B33-6C855EF1B1E1}"/>
    <cellStyle name="Comma 64 4" xfId="720" xr:uid="{5D98C7AF-5B9F-4572-9703-E6023B9A514A}"/>
    <cellStyle name="Comma 64 5" xfId="1346" xr:uid="{E0209D5E-7379-4C51-9AAE-35F65CE3A56C}"/>
    <cellStyle name="Comma 65" xfId="216" xr:uid="{00000000-0005-0000-0000-0000D7000000}"/>
    <cellStyle name="Comma 65 2" xfId="964" xr:uid="{FD101613-D7D8-49BA-B379-27D39F90D4D2}"/>
    <cellStyle name="Comma 65 3" xfId="1203" xr:uid="{D4E98824-16F9-4F92-A07D-C86DC5DD2287}"/>
    <cellStyle name="Comma 65 4" xfId="721" xr:uid="{7FCA2A8D-EA59-4658-B4EB-6E324A9E9D3B}"/>
    <cellStyle name="Comma 65 5" xfId="1347" xr:uid="{C8A1CEF5-33B1-4B97-8F8C-0B53D0A7B08D}"/>
    <cellStyle name="Comma 66" xfId="217" xr:uid="{00000000-0005-0000-0000-0000D8000000}"/>
    <cellStyle name="Comma 66 2" xfId="965" xr:uid="{C648C910-C8FD-4BDA-912C-C9468414FF5D}"/>
    <cellStyle name="Comma 66 3" xfId="1204" xr:uid="{20AC998A-0921-443E-BC60-12F5F7F43405}"/>
    <cellStyle name="Comma 66 4" xfId="722" xr:uid="{4F25C8D6-5A2E-4D7D-A949-AF0ECE839377}"/>
    <cellStyle name="Comma 66 5" xfId="1348" xr:uid="{C4BE1F45-22F4-4D3A-A25A-486335492883}"/>
    <cellStyle name="Comma 67" xfId="218" xr:uid="{00000000-0005-0000-0000-0000D9000000}"/>
    <cellStyle name="Comma 67 2" xfId="966" xr:uid="{AE28ADB2-D64B-4FF4-83B9-16B88C3F7569}"/>
    <cellStyle name="Comma 67 3" xfId="1205" xr:uid="{76AFEB2C-42F2-425E-A944-E8353971A328}"/>
    <cellStyle name="Comma 67 4" xfId="723" xr:uid="{CCA24546-AFF8-46E1-A9D9-228B8EA6E799}"/>
    <cellStyle name="Comma 67 5" xfId="1349" xr:uid="{CFBB3892-0D05-425A-8AF6-CBD87AB3B2A1}"/>
    <cellStyle name="Comma 68" xfId="219" xr:uid="{00000000-0005-0000-0000-0000DA000000}"/>
    <cellStyle name="Comma 68 2" xfId="967" xr:uid="{8E4BD44E-5D34-4EE7-BE28-C98DD01BFA23}"/>
    <cellStyle name="Comma 68 3" xfId="1206" xr:uid="{27851429-2942-4198-A11A-A0047A09BF8F}"/>
    <cellStyle name="Comma 68 4" xfId="724" xr:uid="{BC85D4B0-9FC8-41C0-A916-94079C7E0ADB}"/>
    <cellStyle name="Comma 68 5" xfId="1350" xr:uid="{B74B9F37-82F4-4351-B10D-76F7F7F41920}"/>
    <cellStyle name="Comma 69" xfId="220" xr:uid="{00000000-0005-0000-0000-0000DB000000}"/>
    <cellStyle name="Comma 69 2" xfId="968" xr:uid="{62833544-9081-4ED8-AF17-1AA23DE0F8B6}"/>
    <cellStyle name="Comma 69 2 2" xfId="1557" xr:uid="{4BC257C3-F11C-4336-A9E0-A9C40201F546}"/>
    <cellStyle name="Comma 69 3" xfId="725" xr:uid="{F6D3A7FC-8B7C-42F0-AB34-4BCC1D79DB8E}"/>
    <cellStyle name="Comma 7" xfId="221" xr:uid="{00000000-0005-0000-0000-0000DC000000}"/>
    <cellStyle name="Comma 7 2" xfId="969" xr:uid="{74E0A254-6594-463F-9598-E7A139D1897D}"/>
    <cellStyle name="Comma 7 2 2" xfId="1141" xr:uid="{CB131E6F-F38E-42BA-9DB5-F13B25FBF27F}"/>
    <cellStyle name="Comma 7 2 3" xfId="1558" xr:uid="{F45260CD-AA94-4F6A-8674-DEFEA3DF8096}"/>
    <cellStyle name="Comma 7 3" xfId="1110" xr:uid="{E91A176D-F916-44E9-B698-796B67FDE30C}"/>
    <cellStyle name="Comma 7 4" xfId="726" xr:uid="{EDE662E7-F62B-468E-86CD-F29C8D2916CD}"/>
    <cellStyle name="Comma 70" xfId="222" xr:uid="{00000000-0005-0000-0000-0000DD000000}"/>
    <cellStyle name="Comma 70 2" xfId="970" xr:uid="{B677574C-B8EB-41A4-8BDD-4FA194373A56}"/>
    <cellStyle name="Comma 70 2 2" xfId="1559" xr:uid="{48F45C04-690C-4149-BBFD-DB1E52D54AD0}"/>
    <cellStyle name="Comma 70 3" xfId="727" xr:uid="{D920C28F-E7DE-4408-902C-DDABF2566AC8}"/>
    <cellStyle name="Comma 71" xfId="223" xr:uid="{00000000-0005-0000-0000-0000DE000000}"/>
    <cellStyle name="Comma 71 2" xfId="971" xr:uid="{65819C94-2B8C-4D98-8A38-EF99DA7C9D38}"/>
    <cellStyle name="Comma 71 2 2" xfId="1560" xr:uid="{C44E78D7-AEE7-46F8-9269-E93F84C15C21}"/>
    <cellStyle name="Comma 71 3" xfId="728" xr:uid="{B450802B-8C74-4B11-935B-0B41AE6A61C3}"/>
    <cellStyle name="Comma 72" xfId="224" xr:uid="{00000000-0005-0000-0000-0000DF000000}"/>
    <cellStyle name="Comma 72 2" xfId="972" xr:uid="{B2B17133-811F-4497-AF87-61E875116C88}"/>
    <cellStyle name="Comma 72 2 2" xfId="1561" xr:uid="{808726DD-938B-4DAD-A658-655E258B8CE8}"/>
    <cellStyle name="Comma 72 3" xfId="729" xr:uid="{EF96F7E8-C12F-4399-8CE4-15693AD018DF}"/>
    <cellStyle name="Comma 73" xfId="225" xr:uid="{00000000-0005-0000-0000-0000E0000000}"/>
    <cellStyle name="Comma 73 2" xfId="973" xr:uid="{B7B81473-564A-494F-A7FF-E4F8B734CFA3}"/>
    <cellStyle name="Comma 73 2 2" xfId="1562" xr:uid="{C28FA687-1C6B-4BF4-B561-A687AB05FB33}"/>
    <cellStyle name="Comma 73 3" xfId="730" xr:uid="{FEF9D946-C4C5-4CC8-A817-CA927D92D792}"/>
    <cellStyle name="Comma 74" xfId="226" xr:uid="{00000000-0005-0000-0000-0000E1000000}"/>
    <cellStyle name="Comma 74 2" xfId="974" xr:uid="{CFD6C395-F38F-4C4C-8AE3-1C63E48DE3B3}"/>
    <cellStyle name="Comma 74 2 2" xfId="1563" xr:uid="{27095125-8DE2-4CCD-A8AA-9D16F8E7AC1C}"/>
    <cellStyle name="Comma 74 3" xfId="731" xr:uid="{1906B836-56D5-4487-9235-70BF97565FD2}"/>
    <cellStyle name="Comma 75" xfId="227" xr:uid="{00000000-0005-0000-0000-0000E2000000}"/>
    <cellStyle name="Comma 75 2" xfId="975" xr:uid="{AB5D73FD-E299-42F7-9CCE-081C4A08E8D6}"/>
    <cellStyle name="Comma 75 2 2" xfId="1564" xr:uid="{983356C4-6758-486F-B8EA-575EAAC78C53}"/>
    <cellStyle name="Comma 75 3" xfId="732" xr:uid="{5019FC93-87E0-48F4-8AAD-4DC6FF6849C1}"/>
    <cellStyle name="Comma 76" xfId="228" xr:uid="{00000000-0005-0000-0000-0000E3000000}"/>
    <cellStyle name="Comma 76 2" xfId="976" xr:uid="{06F59EA9-7BA5-461B-BF79-00A5BEBF12D1}"/>
    <cellStyle name="Comma 76 2 2" xfId="1565" xr:uid="{93DBE70F-503A-4360-936D-C2A9838E55D2}"/>
    <cellStyle name="Comma 76 3" xfId="733" xr:uid="{CE2277F3-368D-4030-9B23-0617B71DE0CB}"/>
    <cellStyle name="Comma 77" xfId="229" xr:uid="{00000000-0005-0000-0000-0000E4000000}"/>
    <cellStyle name="Comma 77 2" xfId="977" xr:uid="{EA366922-65E4-4561-A652-7C9DC9C9BBF3}"/>
    <cellStyle name="Comma 77 2 2" xfId="1566" xr:uid="{73591F97-3ADE-4937-B7DF-1A7050BAB033}"/>
    <cellStyle name="Comma 77 3" xfId="734" xr:uid="{0053779E-3A95-4249-A4EB-D6C17C64ECCF}"/>
    <cellStyle name="Comma 78" xfId="230" xr:uid="{00000000-0005-0000-0000-0000E5000000}"/>
    <cellStyle name="Comma 78 2" xfId="978" xr:uid="{E52FD47C-BD0A-4306-977F-FB8516B3022C}"/>
    <cellStyle name="Comma 78 2 2" xfId="1567" xr:uid="{1A8A3AD7-2FEC-4D7F-8DE2-634B396F6BC2}"/>
    <cellStyle name="Comma 78 3" xfId="735" xr:uid="{6A7BEF2B-0A37-443F-8149-8A85FFD43008}"/>
    <cellStyle name="Comma 79" xfId="231" xr:uid="{00000000-0005-0000-0000-0000E6000000}"/>
    <cellStyle name="Comma 79 2" xfId="979" xr:uid="{A6FA8B08-88CE-4EBF-8E40-032D4CF0096D}"/>
    <cellStyle name="Comma 79 2 2" xfId="1568" xr:uid="{BB09064C-D8EC-492B-A11F-3C78726D4BDF}"/>
    <cellStyle name="Comma 79 3" xfId="736" xr:uid="{DB4B21EB-7E04-4BF5-B487-164F54422E05}"/>
    <cellStyle name="Comma 8" xfId="232" xr:uid="{00000000-0005-0000-0000-0000E7000000}"/>
    <cellStyle name="Comma 8 2" xfId="980" xr:uid="{D2F9EAA7-12EC-4774-806C-6168FC06843F}"/>
    <cellStyle name="Comma 8 2 2" xfId="1144" xr:uid="{BBC81E71-26BB-4A6B-B890-32ABAF3AA4A2}"/>
    <cellStyle name="Comma 8 2 3" xfId="1569" xr:uid="{4CCCD087-9AEF-4578-9457-8A2264B202B2}"/>
    <cellStyle name="Comma 8 3" xfId="1113" xr:uid="{7B5CAB28-BBC4-4941-9483-419459914C0D}"/>
    <cellStyle name="Comma 8 4" xfId="737" xr:uid="{7F319930-18FC-496F-A250-A13A6AD3C0F7}"/>
    <cellStyle name="Comma 80" xfId="233" xr:uid="{00000000-0005-0000-0000-0000E8000000}"/>
    <cellStyle name="Comma 80 2" xfId="981" xr:uid="{4AEE7675-93D2-4C25-B83C-EBB248D50548}"/>
    <cellStyle name="Comma 80 2 2" xfId="1570" xr:uid="{0E9D0B4F-FD33-4BC0-8DB8-AB7BE05690E4}"/>
    <cellStyle name="Comma 80 3" xfId="738" xr:uid="{3281148F-8D61-4C1D-814F-89F43F84326A}"/>
    <cellStyle name="Comma 81" xfId="234" xr:uid="{00000000-0005-0000-0000-0000E9000000}"/>
    <cellStyle name="Comma 81 2" xfId="982" xr:uid="{5F7DEE67-08C5-4239-81F8-A3DA3995821B}"/>
    <cellStyle name="Comma 81 2 2" xfId="1571" xr:uid="{6E58CB05-BA83-493F-BC6C-EB9FC0219DC5}"/>
    <cellStyle name="Comma 81 3" xfId="739" xr:uid="{DC51C9DD-556E-4B66-9217-29670C1E6716}"/>
    <cellStyle name="Comma 82" xfId="235" xr:uid="{00000000-0005-0000-0000-0000EA000000}"/>
    <cellStyle name="Comma 82 2" xfId="983" xr:uid="{C4D74C42-0281-4243-9550-7BDC7549C16C}"/>
    <cellStyle name="Comma 82 2 2" xfId="1572" xr:uid="{0E39ECE1-B99E-46FD-8B46-F7BCB33933DD}"/>
    <cellStyle name="Comma 82 3" xfId="740" xr:uid="{24718CB7-048D-4CEB-985F-BC72DE14C6A6}"/>
    <cellStyle name="Comma 83" xfId="236" xr:uid="{00000000-0005-0000-0000-0000EB000000}"/>
    <cellStyle name="Comma 83 2" xfId="984" xr:uid="{CE9297DA-C48F-4BE0-BB42-DF63982733A7}"/>
    <cellStyle name="Comma 83 2 2" xfId="1573" xr:uid="{44E6F724-B669-4AB7-A3F1-C92C84C13E59}"/>
    <cellStyle name="Comma 83 3" xfId="741" xr:uid="{29BFB635-37DE-4BFB-888C-B159A48A1DE9}"/>
    <cellStyle name="Comma 84" xfId="237" xr:uid="{00000000-0005-0000-0000-0000EC000000}"/>
    <cellStyle name="Comma 84 2" xfId="985" xr:uid="{C653C9E0-618A-4DA3-88AF-2E0A5B5D1456}"/>
    <cellStyle name="Comma 84 2 2" xfId="1574" xr:uid="{AAC40BF2-21BE-43B0-844B-CFAB4EF2BEF3}"/>
    <cellStyle name="Comma 84 3" xfId="742" xr:uid="{68EC92F4-5E6B-4470-AAC0-23ABDC496C04}"/>
    <cellStyle name="Comma 85" xfId="238" xr:uid="{00000000-0005-0000-0000-0000ED000000}"/>
    <cellStyle name="Comma 85 2" xfId="986" xr:uid="{844BC78F-BEFD-420B-B301-44746534F1A2}"/>
    <cellStyle name="Comma 85 2 2" xfId="1575" xr:uid="{2EA2EE39-D604-4408-8EF4-FFE3C0B02368}"/>
    <cellStyle name="Comma 85 3" xfId="743" xr:uid="{95165140-70DE-433C-B869-EB434C196720}"/>
    <cellStyle name="Comma 86" xfId="239" xr:uid="{00000000-0005-0000-0000-0000EE000000}"/>
    <cellStyle name="Comma 86 2" xfId="987" xr:uid="{FF2BF9DE-2898-4E0C-BDA4-B6C6933C360C}"/>
    <cellStyle name="Comma 86 2 2" xfId="1576" xr:uid="{E328E2D4-A127-4B46-9294-CD023A72D592}"/>
    <cellStyle name="Comma 86 3" xfId="744" xr:uid="{28F4B363-70AC-41BB-982C-8830471A38F2}"/>
    <cellStyle name="Comma 87" xfId="240" xr:uid="{00000000-0005-0000-0000-0000EF000000}"/>
    <cellStyle name="Comma 87 2" xfId="988" xr:uid="{4F6E8035-3AAA-4E7F-8E62-02E2CF739D48}"/>
    <cellStyle name="Comma 87 2 2" xfId="1577" xr:uid="{96D92257-312C-4300-8664-D46DF1F2BC5A}"/>
    <cellStyle name="Comma 87 3" xfId="745" xr:uid="{36012F74-17D6-40B9-97B2-E5BCC6C1B07E}"/>
    <cellStyle name="Comma 88" xfId="241" xr:uid="{00000000-0005-0000-0000-0000F0000000}"/>
    <cellStyle name="Comma 88 2" xfId="989" xr:uid="{42CB3351-6D44-4D0B-AE18-52FE2202E1FE}"/>
    <cellStyle name="Comma 88 2 2" xfId="1578" xr:uid="{D23D1DE6-099C-4D0F-91F8-0E1784FD124A}"/>
    <cellStyle name="Comma 88 3" xfId="746" xr:uid="{8545D4E1-8F72-45C6-A6A3-63830D2C3C17}"/>
    <cellStyle name="Comma 89" xfId="242" xr:uid="{00000000-0005-0000-0000-0000F1000000}"/>
    <cellStyle name="Comma 89 2" xfId="990" xr:uid="{9FEF7EC3-11C0-4DD4-B2DF-D3FC05F265D5}"/>
    <cellStyle name="Comma 89 2 2" xfId="1579" xr:uid="{7924EBDC-3B06-47BC-90F5-6AC9107FC4A8}"/>
    <cellStyle name="Comma 89 3" xfId="747" xr:uid="{3ACB23D4-C3D0-4FEB-8EAA-B5188871569E}"/>
    <cellStyle name="Comma 9" xfId="243" xr:uid="{00000000-0005-0000-0000-0000F2000000}"/>
    <cellStyle name="Comma 9 2" xfId="991" xr:uid="{0202BA81-8405-4BB0-96E0-134C73C7A374}"/>
    <cellStyle name="Comma 9 2 2" xfId="1143" xr:uid="{D1AC138A-8051-4E4C-B7E6-A4B3547B5FAA}"/>
    <cellStyle name="Comma 9 2 3" xfId="1580" xr:uid="{5932081D-9093-4456-B549-A7E8EA4CD3C8}"/>
    <cellStyle name="Comma 9 3" xfId="1112" xr:uid="{40AF053E-1EAC-4119-8467-35D2C8BBD0B3}"/>
    <cellStyle name="Comma 9 4" xfId="748" xr:uid="{8DA13463-0E5E-4262-8CFA-AC17ADC2F63D}"/>
    <cellStyle name="Comma 90" xfId="244" xr:uid="{00000000-0005-0000-0000-0000F3000000}"/>
    <cellStyle name="Comma 90 2" xfId="992" xr:uid="{17B6A23C-8795-4EE5-A055-756FBA4D9F46}"/>
    <cellStyle name="Comma 90 2 2" xfId="1581" xr:uid="{FE7504FA-FF6A-4531-829E-5276DC94684E}"/>
    <cellStyle name="Comma 90 3" xfId="749" xr:uid="{157A8A53-4B9E-4613-B5E1-398C304D6A70}"/>
    <cellStyle name="Comma 91" xfId="245" xr:uid="{00000000-0005-0000-0000-0000F4000000}"/>
    <cellStyle name="Comma 91 2" xfId="993" xr:uid="{91636E63-F025-4CB6-B77B-8CADBD1785B3}"/>
    <cellStyle name="Comma 91 2 2" xfId="1582" xr:uid="{0C9319ED-5A5D-4C63-BB1A-1D6A899FCBB9}"/>
    <cellStyle name="Comma 91 3" xfId="750" xr:uid="{BCA6A36E-4E4D-477D-A635-CFDCFB787AD8}"/>
    <cellStyle name="Comma 92" xfId="246" xr:uid="{00000000-0005-0000-0000-0000F5000000}"/>
    <cellStyle name="Comma 92 2" xfId="994" xr:uid="{218281D2-C0D4-43FE-9B01-196BF5E04939}"/>
    <cellStyle name="Comma 92 2 2" xfId="1583" xr:uid="{CC62E8AF-0D74-46C4-AEEE-9EB64F98820D}"/>
    <cellStyle name="Comma 92 3" xfId="751" xr:uid="{BDD215FC-C80F-4A7E-B8BB-488B10A61A51}"/>
    <cellStyle name="Comma 93" xfId="247" xr:uid="{00000000-0005-0000-0000-0000F6000000}"/>
    <cellStyle name="Comma 93 2" xfId="1584" xr:uid="{48393E60-6BE0-4E11-8005-3DFBED688C87}"/>
    <cellStyle name="Comma 94" xfId="248" xr:uid="{00000000-0005-0000-0000-0000F7000000}"/>
    <cellStyle name="Comma 94 2" xfId="1585" xr:uid="{51E2CF0E-EC5A-4423-901A-4E31F69E0730}"/>
    <cellStyle name="Comma 95" xfId="249" xr:uid="{00000000-0005-0000-0000-0000F8000000}"/>
    <cellStyle name="Comma 95 2" xfId="1586" xr:uid="{86949D62-CE79-48FB-A71F-DB02B679AF7F}"/>
    <cellStyle name="Comma 96" xfId="250" xr:uid="{00000000-0005-0000-0000-0000F9000000}"/>
    <cellStyle name="Comma 96 2" xfId="1587" xr:uid="{68683F46-4792-4314-87F8-5D3FC73B1F5A}"/>
    <cellStyle name="Comma 97" xfId="251" xr:uid="{00000000-0005-0000-0000-0000FA000000}"/>
    <cellStyle name="Comma 97 2" xfId="1588" xr:uid="{44516D25-D794-424D-83A2-E567A15C9524}"/>
    <cellStyle name="Comma 98" xfId="252" xr:uid="{00000000-0005-0000-0000-0000FB000000}"/>
    <cellStyle name="Comma 98 2" xfId="1589" xr:uid="{5B98D238-D9E6-47F7-9B17-0BCB60CB4FF8}"/>
    <cellStyle name="Comma 99" xfId="253" xr:uid="{00000000-0005-0000-0000-0000FC000000}"/>
    <cellStyle name="Comma 99 2" xfId="1590" xr:uid="{0EB33DE6-3EE8-4F8F-8280-82E6DB4D92FF}"/>
    <cellStyle name="Currency [0] 2" xfId="254" xr:uid="{00000000-0005-0000-0000-0000FD000000}"/>
    <cellStyle name="Currency [0] 2 2" xfId="1103" xr:uid="{686CE1E0-9939-4683-A59F-3DE9D0BE4266}"/>
    <cellStyle name="Currency [0] 2 2 2" xfId="1134" xr:uid="{9FB37B8D-005F-4478-A245-52DFCCDF5DD0}"/>
    <cellStyle name="Currency [0] 2 3" xfId="1122" xr:uid="{BD357107-B6D8-47D8-9B2B-DE1FAC856AB0}"/>
    <cellStyle name="Currency [0] 2 4" xfId="1087" xr:uid="{4091DAD1-C3A6-46C9-A96B-081A631DF16C}"/>
    <cellStyle name="Currency [0] 3" xfId="255" xr:uid="{00000000-0005-0000-0000-0000FE000000}"/>
    <cellStyle name="Currency [0] 3 2" xfId="1129" xr:uid="{14A327FB-FA73-47E9-8EED-96A12C93CDCE}"/>
    <cellStyle name="Currency [0] 3 3" xfId="1097" xr:uid="{72A014CF-F306-462B-8649-63959CE760E4}"/>
    <cellStyle name="Currency [0] 4" xfId="256" xr:uid="{00000000-0005-0000-0000-0000FF000000}"/>
    <cellStyle name="Currency [0] 4 2" xfId="995" xr:uid="{D9F07BFB-F1B4-4963-A153-21A5EBE7BB0F}"/>
    <cellStyle name="Currency [0] 4 2 2" xfId="1140" xr:uid="{C63DDD42-2B7C-4BAA-A068-18F579E6082F}"/>
    <cellStyle name="Currency [0] 4 2 3" xfId="1591" xr:uid="{B5AF9998-40FE-424B-A134-C191F013E5DC}"/>
    <cellStyle name="Currency [0] 4 3" xfId="1109" xr:uid="{0604D4B4-17DA-4049-B106-756A7664E62A}"/>
    <cellStyle name="Currency [0] 4 4" xfId="1207" xr:uid="{06C6C173-BD6E-4879-B8A7-DE0CCA031DB2}"/>
    <cellStyle name="Currency [0] 4 5" xfId="752" xr:uid="{914707ED-962D-4A6D-93EC-A55761659C89}"/>
    <cellStyle name="Currency [0] 4 6" xfId="1351" xr:uid="{0079C72C-AACC-46A0-8621-B442842B4977}"/>
    <cellStyle name="Currency [0] 5" xfId="257" xr:uid="{00000000-0005-0000-0000-000000010000}"/>
    <cellStyle name="Currency [0] 5 2" xfId="1117" xr:uid="{4DC5FEFD-E27B-486D-B0F2-E3550F37E0DD}"/>
    <cellStyle name="Currency [0] 6" xfId="1148" xr:uid="{F2B66891-6994-4902-9C9D-C61E773F3AF8}"/>
    <cellStyle name="Currency 10" xfId="258" xr:uid="{00000000-0005-0000-0000-000001010000}"/>
    <cellStyle name="Currency 10 2" xfId="1116" xr:uid="{8DBD9EF7-F902-47B8-B976-71D708C9E232}"/>
    <cellStyle name="Currency 100" xfId="259" xr:uid="{00000000-0005-0000-0000-000002010000}"/>
    <cellStyle name="Currency 100 2" xfId="996" xr:uid="{17AC773A-D587-473B-9087-404350F172A8}"/>
    <cellStyle name="Currency 100 2 2" xfId="1592" xr:uid="{A12DC9D5-127D-45B1-8F31-16514E914AB6}"/>
    <cellStyle name="Currency 100 3" xfId="1208" xr:uid="{F5CCCAF6-D2E0-4DED-BC2F-A6BBE52F2E16}"/>
    <cellStyle name="Currency 100 4" xfId="753" xr:uid="{5AC25B0B-22F7-470B-8426-228F750A0E9B}"/>
    <cellStyle name="Currency 100 5" xfId="1352" xr:uid="{16E9DB1E-ED8B-4C56-953D-546FC0DE8BAD}"/>
    <cellStyle name="Currency 101" xfId="260" xr:uid="{00000000-0005-0000-0000-000003010000}"/>
    <cellStyle name="Currency 101 2" xfId="997" xr:uid="{9F4018C5-4A8A-4EA2-94CE-5CED1626A55C}"/>
    <cellStyle name="Currency 101 2 2" xfId="1593" xr:uid="{6F2530FE-4167-4866-B8C3-13FD95A27E2F}"/>
    <cellStyle name="Currency 101 3" xfId="1209" xr:uid="{19EADF04-0638-4D6E-BFE3-56E5A45A2C91}"/>
    <cellStyle name="Currency 101 4" xfId="754" xr:uid="{FFFA92E3-DF03-440A-A27C-F3DF2C81E45B}"/>
    <cellStyle name="Currency 101 5" xfId="1353" xr:uid="{583D653D-B2F7-40D8-A85F-842EF4854377}"/>
    <cellStyle name="Currency 102" xfId="261" xr:uid="{00000000-0005-0000-0000-000004010000}"/>
    <cellStyle name="Currency 102 2" xfId="998" xr:uid="{3AB9CBBB-922F-4E71-92DA-BDD8419A2A92}"/>
    <cellStyle name="Currency 102 2 2" xfId="1594" xr:uid="{C329F56D-0304-4C28-976F-3AFCA53A22D1}"/>
    <cellStyle name="Currency 102 3" xfId="1210" xr:uid="{BC789446-A10D-4CAF-93B6-D2F1412D6E2F}"/>
    <cellStyle name="Currency 102 4" xfId="755" xr:uid="{2558F46B-6395-482F-A719-2B3EB82F42B2}"/>
    <cellStyle name="Currency 102 5" xfId="1354" xr:uid="{3B7A5159-76B1-4D79-AA12-EE7BEAE2C877}"/>
    <cellStyle name="Currency 103" xfId="262" xr:uid="{00000000-0005-0000-0000-000005010000}"/>
    <cellStyle name="Currency 103 2" xfId="999" xr:uid="{9653CE78-8D37-4FE1-BBAC-C98D082AEB26}"/>
    <cellStyle name="Currency 103 2 2" xfId="1595" xr:uid="{D4742EF0-DB9D-47CE-95E2-A435C71EB794}"/>
    <cellStyle name="Currency 103 3" xfId="1211" xr:uid="{DF3D4257-E95E-47CC-8150-B05FE33CE1C1}"/>
    <cellStyle name="Currency 103 4" xfId="756" xr:uid="{932F3E07-1A5E-49F6-8B19-5B3A3A7BBFBA}"/>
    <cellStyle name="Currency 103 5" xfId="1355" xr:uid="{42B043D4-FBA9-4F9F-A6BB-C323618C84A7}"/>
    <cellStyle name="Currency 104" xfId="263" xr:uid="{00000000-0005-0000-0000-000006010000}"/>
    <cellStyle name="Currency 104 2" xfId="1000" xr:uid="{DA6560AE-9C84-4FEF-BB16-A10B89929899}"/>
    <cellStyle name="Currency 104 2 2" xfId="1596" xr:uid="{B57F67FD-7114-4B83-B658-7CB397F728E4}"/>
    <cellStyle name="Currency 104 3" xfId="1212" xr:uid="{BB235B25-1D24-4437-A0D9-825CD3130C56}"/>
    <cellStyle name="Currency 104 4" xfId="757" xr:uid="{1E12A86A-42F4-4878-A64F-17BA6305A8E8}"/>
    <cellStyle name="Currency 104 5" xfId="1356" xr:uid="{EE5D009A-DA8F-4760-B987-21C1EC10FAF6}"/>
    <cellStyle name="Currency 105" xfId="264" xr:uid="{00000000-0005-0000-0000-000007010000}"/>
    <cellStyle name="Currency 105 2" xfId="1001" xr:uid="{782A8E84-87EC-4BEF-9530-331B17D55D77}"/>
    <cellStyle name="Currency 105 2 2" xfId="1597" xr:uid="{AA0BD45A-FED4-4CE2-B124-8FF4221E2EFE}"/>
    <cellStyle name="Currency 105 3" xfId="1213" xr:uid="{EDF96792-3547-4940-BFC1-E527E105C3D7}"/>
    <cellStyle name="Currency 105 4" xfId="758" xr:uid="{10E8C124-3BCF-4C3E-A2F9-DBE6F68861C5}"/>
    <cellStyle name="Currency 105 5" xfId="1357" xr:uid="{598CB770-6B3A-469E-B844-21B3AE7C8CE0}"/>
    <cellStyle name="Currency 106" xfId="265" xr:uid="{00000000-0005-0000-0000-000008010000}"/>
    <cellStyle name="Currency 106 2" xfId="1002" xr:uid="{1E994A77-20F1-4989-BA6A-799B6D39C831}"/>
    <cellStyle name="Currency 106 2 2" xfId="1598" xr:uid="{2952613A-E9CA-4C4C-A741-F5CFE294BD63}"/>
    <cellStyle name="Currency 106 3" xfId="1214" xr:uid="{23909A38-FA5F-4251-9EF8-FC73F4C875B2}"/>
    <cellStyle name="Currency 106 4" xfId="759" xr:uid="{9DB3382C-9715-4401-AC69-127B18E56EAC}"/>
    <cellStyle name="Currency 106 5" xfId="1358" xr:uid="{609F87B5-676D-4766-9FD8-53C38ABE6BAE}"/>
    <cellStyle name="Currency 107" xfId="266" xr:uid="{00000000-0005-0000-0000-000009010000}"/>
    <cellStyle name="Currency 107 2" xfId="1003" xr:uid="{307A4C1B-9883-48B5-8192-7F166FBB49B7}"/>
    <cellStyle name="Currency 107 2 2" xfId="1599" xr:uid="{0902EBBE-8760-4C2F-9C79-4C47B34D5493}"/>
    <cellStyle name="Currency 107 3" xfId="1215" xr:uid="{4E2A3E9E-4D9C-4C9D-A6A8-1CCAC25C6695}"/>
    <cellStyle name="Currency 107 4" xfId="760" xr:uid="{6DD3D60F-6FF4-48E3-8576-DCBED1347685}"/>
    <cellStyle name="Currency 107 5" xfId="1359" xr:uid="{2FA3D25F-317E-49F2-9A32-F267538ADC20}"/>
    <cellStyle name="Currency 108" xfId="267" xr:uid="{00000000-0005-0000-0000-00000A010000}"/>
    <cellStyle name="Currency 108 2" xfId="1004" xr:uid="{89FDE8A7-5385-4DAB-81B8-79177EF282C8}"/>
    <cellStyle name="Currency 108 2 2" xfId="1600" xr:uid="{5AA4627A-1F11-4E0D-A399-C2BF94F1A7ED}"/>
    <cellStyle name="Currency 108 3" xfId="1216" xr:uid="{0B950515-F8F6-437D-9507-6EF35C7A12D8}"/>
    <cellStyle name="Currency 108 4" xfId="761" xr:uid="{B5BC3220-820A-42BD-B337-5AA390E191AF}"/>
    <cellStyle name="Currency 108 5" xfId="1360" xr:uid="{F98A8BC0-E136-4432-AC92-9977CADC5D4A}"/>
    <cellStyle name="Currency 109" xfId="268" xr:uid="{00000000-0005-0000-0000-00000B010000}"/>
    <cellStyle name="Currency 109 2" xfId="1005" xr:uid="{A8DFFAAA-32F8-46D3-B155-EB8C3E626046}"/>
    <cellStyle name="Currency 109 2 2" xfId="1601" xr:uid="{E977059C-D1E3-4172-9CFC-15FCB40A21F9}"/>
    <cellStyle name="Currency 109 3" xfId="1217" xr:uid="{C1FFFAE4-F516-420C-AC4C-235BA6E40CF6}"/>
    <cellStyle name="Currency 109 4" xfId="762" xr:uid="{6A2BA703-70F2-4EC4-A0E3-B5CDD0692379}"/>
    <cellStyle name="Currency 109 5" xfId="1361" xr:uid="{DCB26E5C-C1E9-4B36-91B4-E4CEF0865660}"/>
    <cellStyle name="Currency 11" xfId="269" xr:uid="{00000000-0005-0000-0000-00000C010000}"/>
    <cellStyle name="Currency 11 2" xfId="1147" xr:uid="{805F008C-3949-4096-87CF-07903508CD8B}"/>
    <cellStyle name="Currency 110" xfId="270" xr:uid="{00000000-0005-0000-0000-00000D010000}"/>
    <cellStyle name="Currency 110 2" xfId="1006" xr:uid="{FC064298-6FD7-4D37-B2D3-359E3BA70EB7}"/>
    <cellStyle name="Currency 110 2 2" xfId="1602" xr:uid="{F148B922-3F79-47DA-BD17-F5606FEAEE0E}"/>
    <cellStyle name="Currency 110 3" xfId="1218" xr:uid="{84CFFB34-AD5D-491A-9B6B-FBACF4A10C77}"/>
    <cellStyle name="Currency 110 4" xfId="763" xr:uid="{DD92D086-2C83-48E1-A0DF-2A8E121DF525}"/>
    <cellStyle name="Currency 110 5" xfId="1362" xr:uid="{4EDDD0A0-E6E1-493E-B142-07BBA8F1EB15}"/>
    <cellStyle name="Currency 111" xfId="271" xr:uid="{00000000-0005-0000-0000-00000E010000}"/>
    <cellStyle name="Currency 111 2" xfId="1007" xr:uid="{82FAFFB5-2376-4FFA-BFC3-FA9C84217910}"/>
    <cellStyle name="Currency 111 2 2" xfId="1603" xr:uid="{8DA03099-A527-4597-AC5C-0F69007A39A2}"/>
    <cellStyle name="Currency 111 3" xfId="1219" xr:uid="{BEE30F23-7A68-42D7-ABB9-D865DAC29CE7}"/>
    <cellStyle name="Currency 111 4" xfId="764" xr:uid="{D7732BC2-E04C-4DE5-ABAF-B9053A7D4F94}"/>
    <cellStyle name="Currency 111 5" xfId="1363" xr:uid="{5E7B9966-8894-4D06-8553-E343B2052065}"/>
    <cellStyle name="Currency 112" xfId="272" xr:uid="{00000000-0005-0000-0000-00000F010000}"/>
    <cellStyle name="Currency 112 2" xfId="1008" xr:uid="{9966AA62-07C5-4B2B-A13C-B3A02CD0DF6F}"/>
    <cellStyle name="Currency 112 2 2" xfId="1604" xr:uid="{25AE8FF7-9E13-4C92-B210-F885AE676B5F}"/>
    <cellStyle name="Currency 112 3" xfId="1220" xr:uid="{6B7858F3-82AB-4496-B16D-816CE202FD6F}"/>
    <cellStyle name="Currency 112 4" xfId="765" xr:uid="{CAE97A79-19F5-4B10-80E4-4EB59957A42F}"/>
    <cellStyle name="Currency 112 5" xfId="1364" xr:uid="{48B11F7D-27BC-448A-AB74-50CF8428B0C6}"/>
    <cellStyle name="Currency 113" xfId="273" xr:uid="{00000000-0005-0000-0000-000010010000}"/>
    <cellStyle name="Currency 113 2" xfId="1009" xr:uid="{D4167850-BEBD-4E7A-8526-A21A64B80860}"/>
    <cellStyle name="Currency 113 2 2" xfId="1605" xr:uid="{0E2B143C-F4DB-45AD-9D40-A5134DB286C1}"/>
    <cellStyle name="Currency 113 3" xfId="1221" xr:uid="{E926C366-D1D7-4563-8ABE-1DDB24370C7A}"/>
    <cellStyle name="Currency 113 4" xfId="766" xr:uid="{C506B2C0-52BF-4635-8F06-F37C9F2805CB}"/>
    <cellStyle name="Currency 113 5" xfId="1365" xr:uid="{C5F57A80-FA90-4DF6-BDD9-E05412E64C4C}"/>
    <cellStyle name="Currency 114" xfId="274" xr:uid="{00000000-0005-0000-0000-000011010000}"/>
    <cellStyle name="Currency 114 2" xfId="1010" xr:uid="{8B51C98A-34BF-4135-B228-1041C7DFDCDC}"/>
    <cellStyle name="Currency 114 2 2" xfId="1606" xr:uid="{674C31D9-E2A0-47A0-94E9-A95CFCADCDCF}"/>
    <cellStyle name="Currency 114 3" xfId="1222" xr:uid="{025A5F55-E873-481F-9BB0-E6F0FDDC9426}"/>
    <cellStyle name="Currency 114 4" xfId="767" xr:uid="{63A2EE71-8E05-4602-9C9A-8458A1997588}"/>
    <cellStyle name="Currency 114 5" xfId="1366" xr:uid="{4DC8FBCF-2029-46A6-B48D-FBA70DDF96CD}"/>
    <cellStyle name="Currency 115" xfId="275" xr:uid="{00000000-0005-0000-0000-000012010000}"/>
    <cellStyle name="Currency 115 2" xfId="1011" xr:uid="{5D7A66CD-B991-4D26-A0B7-E0398BF29045}"/>
    <cellStyle name="Currency 115 2 2" xfId="1607" xr:uid="{71DD6016-8751-49F4-BE68-4675A0E0BA9A}"/>
    <cellStyle name="Currency 115 3" xfId="1223" xr:uid="{C9160662-6491-417C-832F-9DE0B641561A}"/>
    <cellStyle name="Currency 115 4" xfId="768" xr:uid="{3E63F6DF-7910-41B7-8EFD-913B1C1781B5}"/>
    <cellStyle name="Currency 115 5" xfId="1367" xr:uid="{3EF2A241-CDFD-4DB1-898D-D7BC01EC7689}"/>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 2" xfId="1151" xr:uid="{D034204C-A6D3-4051-B423-57CCB824B54A}"/>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1012" xr:uid="{97E0E1B7-7B32-4365-B1A5-922C0CC3E970}"/>
    <cellStyle name="Currency 139 2 2" xfId="1608" xr:uid="{D3BD5E91-7FD5-478F-BB93-E79E5CE520B2}"/>
    <cellStyle name="Currency 139 3" xfId="1224" xr:uid="{2451ACE2-BB2E-4B9B-AF82-9AD3A415B41E}"/>
    <cellStyle name="Currency 139 4" xfId="769" xr:uid="{175D5079-B7F7-4A12-BDA7-49774015099F}"/>
    <cellStyle name="Currency 139 5" xfId="1368" xr:uid="{A7DAB2E2-E3BC-4481-AF16-8A22F31C2F82}"/>
    <cellStyle name="Currency 14" xfId="302" xr:uid="{00000000-0005-0000-0000-00002D010000}"/>
    <cellStyle name="Currency 140" xfId="303" xr:uid="{00000000-0005-0000-0000-00002E010000}"/>
    <cellStyle name="Currency 140 2" xfId="1013" xr:uid="{40276643-4864-4574-90D8-89DA7A1EECCE}"/>
    <cellStyle name="Currency 140 2 2" xfId="1609" xr:uid="{35300ACA-EECB-4257-BED9-BBBB7D1C91D6}"/>
    <cellStyle name="Currency 140 3" xfId="1225" xr:uid="{084F1022-73C1-4BB2-843E-DCF3E399AFC7}"/>
    <cellStyle name="Currency 140 4" xfId="770" xr:uid="{261EBC1C-BF8E-44FA-A827-9BF3230E6593}"/>
    <cellStyle name="Currency 140 5" xfId="1369" xr:uid="{7A4D9A43-843F-4776-A410-50B98BC4CE30}"/>
    <cellStyle name="Currency 141" xfId="304" xr:uid="{00000000-0005-0000-0000-00002F010000}"/>
    <cellStyle name="Currency 141 2" xfId="1014" xr:uid="{28EEA782-917A-48FE-A26C-D634EEFCBFAC}"/>
    <cellStyle name="Currency 141 2 2" xfId="1610" xr:uid="{F6A47E45-A7B3-4C9D-98AA-4A2F255E255D}"/>
    <cellStyle name="Currency 141 3" xfId="1226" xr:uid="{9BB58150-0C79-4C6E-8CE1-58E533A0D860}"/>
    <cellStyle name="Currency 141 4" xfId="771" xr:uid="{55D507C8-25F8-4A5A-A3AB-B896A74DEB95}"/>
    <cellStyle name="Currency 141 5" xfId="1370" xr:uid="{4708ADE0-FCE7-4A6B-AA7E-E800C2900118}"/>
    <cellStyle name="Currency 142" xfId="305" xr:uid="{00000000-0005-0000-0000-000030010000}"/>
    <cellStyle name="Currency 142 2" xfId="1015" xr:uid="{4BD8C3C7-9F21-495B-A8BB-99F1CC497971}"/>
    <cellStyle name="Currency 142 2 2" xfId="1611" xr:uid="{F1BF443E-BD14-4911-9D1E-3A7F6A950C9C}"/>
    <cellStyle name="Currency 142 3" xfId="1227" xr:uid="{02D2F587-99DD-47D9-B9EA-F87B7519125F}"/>
    <cellStyle name="Currency 142 4" xfId="772" xr:uid="{80B69886-2062-4446-A8C3-7BCB8BDD22E1}"/>
    <cellStyle name="Currency 142 5" xfId="1371" xr:uid="{DAA9BCE6-1954-41FA-AC6F-B8AEE7E7AC5D}"/>
    <cellStyle name="Currency 143" xfId="306" xr:uid="{00000000-0005-0000-0000-000031010000}"/>
    <cellStyle name="Currency 143 2" xfId="1016" xr:uid="{EF2C4499-5A73-4D98-A8C8-70BA629759E4}"/>
    <cellStyle name="Currency 143 2 2" xfId="1612" xr:uid="{E96CC873-E25A-4D26-BB52-E1F198C2AF2F}"/>
    <cellStyle name="Currency 143 3" xfId="1228" xr:uid="{B33C2014-C76D-4A0C-A0F2-58A75C5264CF}"/>
    <cellStyle name="Currency 143 4" xfId="773" xr:uid="{FCB77FBF-7D10-4C6F-82E6-B89CBC7FF19B}"/>
    <cellStyle name="Currency 143 5" xfId="1372" xr:uid="{22999061-22AE-4E13-9179-5FEB1BAA55A8}"/>
    <cellStyle name="Currency 144" xfId="307" xr:uid="{00000000-0005-0000-0000-000032010000}"/>
    <cellStyle name="Currency 144 2" xfId="1017" xr:uid="{B3F3DD1D-99D4-4EB0-BF5C-B87AF682F1AA}"/>
    <cellStyle name="Currency 144 2 2" xfId="1613" xr:uid="{01626370-16B3-4577-B956-DD6DF0EC44FB}"/>
    <cellStyle name="Currency 144 3" xfId="1229" xr:uid="{E3F2BD7E-E5A7-4B91-8664-C240FF575DB8}"/>
    <cellStyle name="Currency 144 4" xfId="774" xr:uid="{DF4343BA-4384-4D67-B562-5747D8B28AAC}"/>
    <cellStyle name="Currency 144 5" xfId="1373" xr:uid="{9666C081-E3C3-4382-99C6-038FDD6E341C}"/>
    <cellStyle name="Currency 145" xfId="308" xr:uid="{00000000-0005-0000-0000-000033010000}"/>
    <cellStyle name="Currency 145 2" xfId="1018" xr:uid="{E2470352-DA68-4734-AC36-2A047ECCD700}"/>
    <cellStyle name="Currency 145 2 2" xfId="1614" xr:uid="{AA4402AC-4B7F-4696-A42A-1882441BDF72}"/>
    <cellStyle name="Currency 145 3" xfId="1230" xr:uid="{34C4F8FD-405C-4AB8-A985-4824416C9B34}"/>
    <cellStyle name="Currency 145 4" xfId="775" xr:uid="{617E28D0-BA85-4A09-B1E0-F9D2254B45F1}"/>
    <cellStyle name="Currency 145 5" xfId="1374" xr:uid="{327431E4-1C5A-4538-903F-5194A67EC63B}"/>
    <cellStyle name="Currency 146" xfId="309" xr:uid="{00000000-0005-0000-0000-000034010000}"/>
    <cellStyle name="Currency 146 2" xfId="1019" xr:uid="{72B86A10-38B9-45AD-AD45-4DC0771409A3}"/>
    <cellStyle name="Currency 146 2 2" xfId="1615" xr:uid="{7CF6B8E7-0891-4802-8E54-9E792398DB15}"/>
    <cellStyle name="Currency 146 3" xfId="1231" xr:uid="{C1899F1E-134E-498F-83B0-C978757F5166}"/>
    <cellStyle name="Currency 146 4" xfId="776" xr:uid="{AD882F0E-A659-4B0B-A186-1C3BFC85A97D}"/>
    <cellStyle name="Currency 146 5" xfId="1375" xr:uid="{467ACCED-2631-43D6-8BB7-CCF89D480247}"/>
    <cellStyle name="Currency 147" xfId="310" xr:uid="{00000000-0005-0000-0000-000035010000}"/>
    <cellStyle name="Currency 147 2" xfId="1020" xr:uid="{CCDD9AE9-A7B0-4963-AD60-DC8E7DF5AF12}"/>
    <cellStyle name="Currency 147 2 2" xfId="1616" xr:uid="{81746CFE-641D-46B8-A83A-58198F27D5AD}"/>
    <cellStyle name="Currency 147 3" xfId="1232" xr:uid="{6F2B5957-50BE-482D-9FD0-2A3B493659D6}"/>
    <cellStyle name="Currency 147 4" xfId="777" xr:uid="{B5848FD4-37E0-48A2-9C60-C528569BCCA3}"/>
    <cellStyle name="Currency 147 5" xfId="1376" xr:uid="{A1612FB5-93BB-43F0-9177-3480B2CEA9B9}"/>
    <cellStyle name="Currency 148" xfId="311" xr:uid="{00000000-0005-0000-0000-000036010000}"/>
    <cellStyle name="Currency 148 2" xfId="1021" xr:uid="{6B9E97CE-CD43-4F84-9970-6236980FFD38}"/>
    <cellStyle name="Currency 148 2 2" xfId="1617" xr:uid="{5BEBE67C-3D6A-4F48-9F7B-D7E5A18F7A9F}"/>
    <cellStyle name="Currency 148 3" xfId="1233" xr:uid="{D2A7D2D2-D538-43F2-98CD-C238E6D64FFA}"/>
    <cellStyle name="Currency 148 4" xfId="778" xr:uid="{4C2752F8-1913-49BF-9EC0-58F149AFE2ED}"/>
    <cellStyle name="Currency 148 5" xfId="1377" xr:uid="{7049B833-1DD5-43D7-A0F3-DBB793683C19}"/>
    <cellStyle name="Currency 149" xfId="312" xr:uid="{00000000-0005-0000-0000-000037010000}"/>
    <cellStyle name="Currency 149 2" xfId="1022" xr:uid="{F364A527-DD02-4DD1-9419-6B8CEE0E468C}"/>
    <cellStyle name="Currency 149 2 2" xfId="1618" xr:uid="{FBCAB23A-6A74-4133-87A4-6139FE8112CA}"/>
    <cellStyle name="Currency 149 3" xfId="1234" xr:uid="{0AB6CB76-BE49-451F-BEF0-5F739BC38C93}"/>
    <cellStyle name="Currency 149 4" xfId="779" xr:uid="{CA0B84AB-C069-48C1-84C8-5D472D4E67E8}"/>
    <cellStyle name="Currency 149 5" xfId="1378" xr:uid="{87B17990-1244-49BE-AD96-4DDCE73D6E2C}"/>
    <cellStyle name="Currency 15" xfId="313" xr:uid="{00000000-0005-0000-0000-000038010000}"/>
    <cellStyle name="Currency 150" xfId="314" xr:uid="{00000000-0005-0000-0000-000039010000}"/>
    <cellStyle name="Currency 150 2" xfId="1023" xr:uid="{B919EC42-3A28-4D19-93FB-380D4440952F}"/>
    <cellStyle name="Currency 150 2 2" xfId="1619" xr:uid="{48690C4C-B1D4-476C-BB31-1E8F1E6BD622}"/>
    <cellStyle name="Currency 150 3" xfId="1235" xr:uid="{228A115F-DEE8-4866-92AB-EC4C63079B5E}"/>
    <cellStyle name="Currency 150 4" xfId="780" xr:uid="{E3021ECA-EE38-4752-8067-8ED04E998737}"/>
    <cellStyle name="Currency 150 5" xfId="1379" xr:uid="{55DF7ED2-9663-4297-9698-3DE09527F1EC}"/>
    <cellStyle name="Currency 151" xfId="315" xr:uid="{00000000-0005-0000-0000-00003A010000}"/>
    <cellStyle name="Currency 151 2" xfId="1024" xr:uid="{2D176346-C92C-4F11-A9C2-F8F7F658581E}"/>
    <cellStyle name="Currency 151 2 2" xfId="1620" xr:uid="{265C0217-C782-4BDA-B04D-049D95074860}"/>
    <cellStyle name="Currency 151 3" xfId="1236" xr:uid="{77666C97-56E8-4C77-8E70-A4506F61CF42}"/>
    <cellStyle name="Currency 151 4" xfId="781" xr:uid="{4BB8BF1D-DB54-46F8-A937-CEA1D2A9D1FF}"/>
    <cellStyle name="Currency 151 5" xfId="1380" xr:uid="{5221BE54-6E7A-4911-AD78-D4A784928141}"/>
    <cellStyle name="Currency 152" xfId="316" xr:uid="{00000000-0005-0000-0000-00003B010000}"/>
    <cellStyle name="Currency 152 2" xfId="1025" xr:uid="{6F73F67E-8DC9-4A17-9E22-3726ED51E37C}"/>
    <cellStyle name="Currency 152 2 2" xfId="1621" xr:uid="{3A13607F-FB63-4967-AEDE-26E442693E60}"/>
    <cellStyle name="Currency 152 3" xfId="1237" xr:uid="{68901B97-8421-4D45-A315-5D4F13FFB4E7}"/>
    <cellStyle name="Currency 152 4" xfId="782" xr:uid="{29E37A19-22A9-4D09-9258-B7DE44E1A857}"/>
    <cellStyle name="Currency 152 5" xfId="1381" xr:uid="{58621262-3F5F-4377-A57D-D92B4D0661C0}"/>
    <cellStyle name="Currency 153" xfId="317" xr:uid="{00000000-0005-0000-0000-00003C010000}"/>
    <cellStyle name="Currency 153 2" xfId="1026" xr:uid="{A6417BA1-2AA8-4506-80E9-C5EE4F480FED}"/>
    <cellStyle name="Currency 153 2 2" xfId="1622" xr:uid="{F9CF5508-0F1D-4E9C-8040-EFA58EAD0CCE}"/>
    <cellStyle name="Currency 153 3" xfId="1238" xr:uid="{E866D73B-FFED-4BA2-AF10-B78617DC33B4}"/>
    <cellStyle name="Currency 153 4" xfId="783" xr:uid="{086FB9D6-17BA-4390-BA24-021A7E40C813}"/>
    <cellStyle name="Currency 153 5" xfId="1382" xr:uid="{097B1EDA-12DB-42AC-B62E-2357B56A557A}"/>
    <cellStyle name="Currency 154" xfId="318" xr:uid="{00000000-0005-0000-0000-00003D010000}"/>
    <cellStyle name="Currency 154 2" xfId="1027" xr:uid="{C8EAED7E-3C52-4C28-88B0-88EDBDC064A0}"/>
    <cellStyle name="Currency 154 2 2" xfId="1623" xr:uid="{5500CC8E-AF78-4990-871F-B886D8903DE9}"/>
    <cellStyle name="Currency 154 3" xfId="1239" xr:uid="{FBFE8F29-56B4-4AD1-BC59-0E463CF4A27A}"/>
    <cellStyle name="Currency 154 4" xfId="784" xr:uid="{7181C607-D92B-440B-BA4A-A4292B3CDFB8}"/>
    <cellStyle name="Currency 154 5" xfId="1383" xr:uid="{83709114-C620-4785-ACA5-C4D1EF21668B}"/>
    <cellStyle name="Currency 155" xfId="319" xr:uid="{00000000-0005-0000-0000-00003E010000}"/>
    <cellStyle name="Currency 155 2" xfId="1028" xr:uid="{C3A1BD57-805F-406F-BE07-21CA1E8743B5}"/>
    <cellStyle name="Currency 155 2 2" xfId="1624" xr:uid="{1E46228B-EB52-44B3-87A2-EA3105CA9ACF}"/>
    <cellStyle name="Currency 155 3" xfId="1240" xr:uid="{A2E39360-03EB-4A7E-BB59-80DB5EB05270}"/>
    <cellStyle name="Currency 155 4" xfId="785" xr:uid="{9F33B0B4-388E-49F7-9493-3651D7063D30}"/>
    <cellStyle name="Currency 155 5" xfId="1384" xr:uid="{02404789-97E1-4350-8AD0-CCA767A33607}"/>
    <cellStyle name="Currency 156" xfId="320" xr:uid="{00000000-0005-0000-0000-00003F010000}"/>
    <cellStyle name="Currency 156 2" xfId="1029" xr:uid="{025B3857-5071-435A-B58A-3759D4A0A600}"/>
    <cellStyle name="Currency 156 2 2" xfId="1625" xr:uid="{59E6990F-9A17-427C-B4BF-FEE51181F568}"/>
    <cellStyle name="Currency 156 3" xfId="1241" xr:uid="{67CB1DE8-7AF1-41AF-BB29-38B555A92D75}"/>
    <cellStyle name="Currency 156 4" xfId="786" xr:uid="{78CE8AE1-8ECE-427D-8D24-CFE158BEC570}"/>
    <cellStyle name="Currency 156 5" xfId="1385" xr:uid="{B1857865-D066-41CF-B847-ADF8539BF9BA}"/>
    <cellStyle name="Currency 157" xfId="321" xr:uid="{00000000-0005-0000-0000-000040010000}"/>
    <cellStyle name="Currency 157 2" xfId="1030" xr:uid="{E3FAF91A-7E95-48FF-A93F-0847F07D302C}"/>
    <cellStyle name="Currency 157 2 2" xfId="1626" xr:uid="{C59F0D66-CFCB-434E-84A1-856173AC63F9}"/>
    <cellStyle name="Currency 157 3" xfId="1242" xr:uid="{15267486-5C3D-4021-93DF-1614446EDC56}"/>
    <cellStyle name="Currency 157 4" xfId="787" xr:uid="{206AEB41-7B52-4F46-B120-AD47BB6CC4F9}"/>
    <cellStyle name="Currency 157 5" xfId="1386" xr:uid="{B74CBCB2-BE2C-4604-8F18-C201DF4E226F}"/>
    <cellStyle name="Currency 158" xfId="322" xr:uid="{00000000-0005-0000-0000-000041010000}"/>
    <cellStyle name="Currency 158 2" xfId="1031" xr:uid="{350FD9E7-DCD8-49A0-BB27-6B2039BCA23D}"/>
    <cellStyle name="Currency 158 2 2" xfId="1627" xr:uid="{95022D66-B621-4EEE-85F7-61F21908D72B}"/>
    <cellStyle name="Currency 158 3" xfId="1243" xr:uid="{D9E6AA2A-9296-4493-9302-46891911D06E}"/>
    <cellStyle name="Currency 158 4" xfId="788" xr:uid="{520F6A44-68B1-45E2-B932-AFD83FBAAA39}"/>
    <cellStyle name="Currency 158 5" xfId="1387" xr:uid="{36E1FA9D-FB31-4E5C-A3F0-4E0F9051406C}"/>
    <cellStyle name="Currency 159" xfId="323" xr:uid="{00000000-0005-0000-0000-000042010000}"/>
    <cellStyle name="Currency 159 2" xfId="1032" xr:uid="{1E673CEE-7A57-40CC-9B29-35B6A5E52137}"/>
    <cellStyle name="Currency 159 2 2" xfId="1628" xr:uid="{E47B96E9-D03B-4B63-895F-D996523AF1DD}"/>
    <cellStyle name="Currency 159 3" xfId="1244" xr:uid="{771D2FA4-2100-4F5A-A023-08A150FC3B04}"/>
    <cellStyle name="Currency 159 4" xfId="789" xr:uid="{477CE99D-B00E-4519-B5DA-12D9D0B9E9CF}"/>
    <cellStyle name="Currency 159 5" xfId="1388" xr:uid="{2707D410-C404-412D-9254-03F62436AB7E}"/>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 2" xfId="1102" xr:uid="{072427D2-AE58-40B5-A880-981F739070F4}"/>
    <cellStyle name="Currency 2 2 2" xfId="1133" xr:uid="{B0CDC977-46B5-474A-A597-8126B013B202}"/>
    <cellStyle name="Currency 2 3" xfId="1121" xr:uid="{3B8FB54D-1CDC-436C-9840-B2CA35BF78C9}"/>
    <cellStyle name="Currency 2 4" xfId="1086" xr:uid="{512C4081-52DD-485B-9FFF-49CEF35F741C}"/>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1033" xr:uid="{32DB4534-4A60-4B9E-9264-7077ED3DA6A9}"/>
    <cellStyle name="Currency 203 2 2" xfId="1629" xr:uid="{B3D7A413-6DB8-4665-87C3-CB0B7FA089CD}"/>
    <cellStyle name="Currency 203 3" xfId="1245" xr:uid="{5F14A7E6-8086-480D-AE36-4C4EE1119014}"/>
    <cellStyle name="Currency 203 4" xfId="794" xr:uid="{2D700CE2-AD70-4A81-A92A-73A77772E702}"/>
    <cellStyle name="Currency 203 5" xfId="1389" xr:uid="{CA9E3B54-4829-4BF3-85CF-C1CDC867F4AE}"/>
    <cellStyle name="Currency 204" xfId="374" xr:uid="{00000000-0005-0000-0000-000075010000}"/>
    <cellStyle name="Currency 204 2" xfId="1034" xr:uid="{1C08D9F3-F686-44E3-8A0E-55753FE8FD36}"/>
    <cellStyle name="Currency 204 2 2" xfId="1630" xr:uid="{1508A2FD-4AA5-4DDB-8328-9B0B7CEF2858}"/>
    <cellStyle name="Currency 204 3" xfId="1246" xr:uid="{0F26C5E3-7CC3-4002-94BC-6F0BAF4C124B}"/>
    <cellStyle name="Currency 204 4" xfId="795" xr:uid="{847461A8-F329-4566-8FCC-76037A003CB5}"/>
    <cellStyle name="Currency 204 5" xfId="1390" xr:uid="{6E4D6CE6-6422-4050-83E9-2C45F425D7AD}"/>
    <cellStyle name="Currency 205" xfId="375" xr:uid="{00000000-0005-0000-0000-000076010000}"/>
    <cellStyle name="Currency 205 2" xfId="1035" xr:uid="{DAA86034-D05F-495D-8559-3A5C4D4FFEFE}"/>
    <cellStyle name="Currency 205 2 2" xfId="1631" xr:uid="{905E77CC-BA48-404A-AF18-19BA9D8ABC94}"/>
    <cellStyle name="Currency 205 3" xfId="1247" xr:uid="{3EFC4CBD-28AA-4024-A3A9-0AE9A474B6EF}"/>
    <cellStyle name="Currency 205 4" xfId="796" xr:uid="{452F4373-3B54-4F54-ACC4-25A3795AF17A}"/>
    <cellStyle name="Currency 205 5" xfId="1391" xr:uid="{80089096-3BAC-41F0-816E-45DB7415E593}"/>
    <cellStyle name="Currency 206" xfId="376" xr:uid="{00000000-0005-0000-0000-000077010000}"/>
    <cellStyle name="Currency 206 2" xfId="1036" xr:uid="{BAF6EB7E-E0A0-410E-9E16-737A25896A80}"/>
    <cellStyle name="Currency 206 2 2" xfId="1632" xr:uid="{F280F4CA-D20E-49CF-990A-E17983AF57F4}"/>
    <cellStyle name="Currency 206 3" xfId="1248" xr:uid="{90CB1AC9-4A55-4A6E-9B7E-CC1B33DB344B}"/>
    <cellStyle name="Currency 206 4" xfId="797" xr:uid="{B01D8D9C-D593-4447-AF6F-0C175279DB95}"/>
    <cellStyle name="Currency 206 5" xfId="1392" xr:uid="{76AB43E0-69E4-46FA-BF53-F33A712F9425}"/>
    <cellStyle name="Currency 207" xfId="377" xr:uid="{00000000-0005-0000-0000-000078010000}"/>
    <cellStyle name="Currency 207 2" xfId="1037" xr:uid="{7A03933D-83E2-4F2F-8EBC-2BFBAFDC8CF7}"/>
    <cellStyle name="Currency 207 2 2" xfId="1633" xr:uid="{1FFFD6FD-809F-4D13-9079-542D6550BEBE}"/>
    <cellStyle name="Currency 207 3" xfId="1249" xr:uid="{EFC90374-F746-4702-B1DD-E4E92FB07133}"/>
    <cellStyle name="Currency 207 4" xfId="798" xr:uid="{056DC2B0-9984-4436-A048-9070E960A537}"/>
    <cellStyle name="Currency 207 5" xfId="1393" xr:uid="{8D605F68-1BA0-43CC-812B-3A15029EA77C}"/>
    <cellStyle name="Currency 208" xfId="378" xr:uid="{00000000-0005-0000-0000-000079010000}"/>
    <cellStyle name="Currency 208 2" xfId="1038" xr:uid="{4AE3FAC3-401A-4A95-9FA8-3947B353345B}"/>
    <cellStyle name="Currency 208 2 2" xfId="1634" xr:uid="{9F5AB272-9EA4-4D46-BD49-F44F46DC46D8}"/>
    <cellStyle name="Currency 208 3" xfId="1250" xr:uid="{59C96421-80AD-472B-93AB-928E064F1A6D}"/>
    <cellStyle name="Currency 208 4" xfId="799" xr:uid="{E8BE8B5A-A38A-4E1F-AF42-2C7A47AF3723}"/>
    <cellStyle name="Currency 208 5" xfId="1394" xr:uid="{41F5F57D-8457-4611-8571-7C44DBC1DE56}"/>
    <cellStyle name="Currency 209" xfId="379" xr:uid="{00000000-0005-0000-0000-00007A010000}"/>
    <cellStyle name="Currency 209 2" xfId="1039" xr:uid="{739D32E5-3983-4365-8EE0-4930784DD4DE}"/>
    <cellStyle name="Currency 209 2 2" xfId="1635" xr:uid="{CD55F299-DC2C-4C13-AB43-A01B4F7757AE}"/>
    <cellStyle name="Currency 209 3" xfId="1251" xr:uid="{C71F8DCC-58A9-4FEB-AE27-2C15443DAE18}"/>
    <cellStyle name="Currency 209 4" xfId="800" xr:uid="{7070704C-9F4C-46E5-87A4-E00D9CFC1224}"/>
    <cellStyle name="Currency 209 5" xfId="1395" xr:uid="{2F01FE37-D70C-426D-A866-39BBD5139809}"/>
    <cellStyle name="Currency 21" xfId="380" xr:uid="{00000000-0005-0000-0000-00007B010000}"/>
    <cellStyle name="Currency 210" xfId="381" xr:uid="{00000000-0005-0000-0000-00007C010000}"/>
    <cellStyle name="Currency 210 2" xfId="1040" xr:uid="{366849E6-4A59-467C-A47A-BBFD711DB688}"/>
    <cellStyle name="Currency 210 2 2" xfId="1636" xr:uid="{5F9C05BF-BF4B-41B4-945D-240E316492E4}"/>
    <cellStyle name="Currency 210 3" xfId="1252" xr:uid="{5958CE9E-9A22-4E63-83B0-47789823D8DC}"/>
    <cellStyle name="Currency 210 4" xfId="801" xr:uid="{3B0ADAEF-7269-4C8D-B760-D76DDA720BBC}"/>
    <cellStyle name="Currency 210 5" xfId="1396" xr:uid="{A17ED204-1591-4593-A0D7-496FAC465334}"/>
    <cellStyle name="Currency 211" xfId="382" xr:uid="{00000000-0005-0000-0000-00007D010000}"/>
    <cellStyle name="Currency 211 2" xfId="1041" xr:uid="{5AF29043-F46C-4CB3-B8BB-4D655204F4F2}"/>
    <cellStyle name="Currency 211 2 2" xfId="1637" xr:uid="{DBA34C30-4114-414C-976A-BD9CE163DCA9}"/>
    <cellStyle name="Currency 211 3" xfId="1253" xr:uid="{69718E46-6AB2-401F-B6D9-928F3B8FB51C}"/>
    <cellStyle name="Currency 211 4" xfId="802" xr:uid="{4DF6BAD9-B8AC-41F6-B651-31BB19B734CF}"/>
    <cellStyle name="Currency 211 5" xfId="1397" xr:uid="{582CAF5F-5ACC-4EF1-9202-14DEC63069B9}"/>
    <cellStyle name="Currency 212" xfId="383" xr:uid="{00000000-0005-0000-0000-00007E010000}"/>
    <cellStyle name="Currency 212 2" xfId="1042" xr:uid="{F1DC81A7-25D9-4186-AF43-922116B3FB6C}"/>
    <cellStyle name="Currency 212 2 2" xfId="1638" xr:uid="{F69CDE27-CCCB-4FA1-BA12-87AACE80DB89}"/>
    <cellStyle name="Currency 212 3" xfId="1254" xr:uid="{E42EEA99-C6D0-42C3-9974-91412F83A5D6}"/>
    <cellStyle name="Currency 212 4" xfId="803" xr:uid="{CFD3DD7F-97C9-43E5-8384-5F28ADE22A9A}"/>
    <cellStyle name="Currency 212 5" xfId="1398" xr:uid="{A8E545D8-42FE-4A8C-A45C-B9EF9A23FA66}"/>
    <cellStyle name="Currency 213" xfId="384" xr:uid="{00000000-0005-0000-0000-00007F010000}"/>
    <cellStyle name="Currency 213 2" xfId="1043" xr:uid="{9A3F77EC-856E-4136-8DBF-56924C0A155D}"/>
    <cellStyle name="Currency 213 2 2" xfId="1639" xr:uid="{0E26A1DD-1C0D-4E76-9423-80AF9A3963D0}"/>
    <cellStyle name="Currency 213 3" xfId="1255" xr:uid="{BC996CCA-5BC1-4F52-A529-F0ACE98E8905}"/>
    <cellStyle name="Currency 213 4" xfId="804" xr:uid="{5E576F58-846C-4666-85AF-4A65E52C127D}"/>
    <cellStyle name="Currency 213 5" xfId="1399" xr:uid="{F99E2113-8562-40E4-8141-9EE6A4682E01}"/>
    <cellStyle name="Currency 214" xfId="385" xr:uid="{00000000-0005-0000-0000-000080010000}"/>
    <cellStyle name="Currency 214 2" xfId="1044" xr:uid="{D7C24692-A708-4B28-83CB-4395E0461637}"/>
    <cellStyle name="Currency 214 2 2" xfId="1640" xr:uid="{51831D96-91F4-4BCE-BE66-DEE9ED5D990B}"/>
    <cellStyle name="Currency 214 3" xfId="1256" xr:uid="{A2296DF3-19D4-4FD7-84BE-E18CBEDC8A7F}"/>
    <cellStyle name="Currency 214 4" xfId="805" xr:uid="{03EDCF6C-827D-4076-BE80-16605289F1B9}"/>
    <cellStyle name="Currency 214 5" xfId="1400" xr:uid="{5820DCD3-CFE8-452C-8258-061E55133543}"/>
    <cellStyle name="Currency 215" xfId="386" xr:uid="{00000000-0005-0000-0000-000081010000}"/>
    <cellStyle name="Currency 215 2" xfId="1045" xr:uid="{5F7DE614-9FF3-400B-8384-6FC30E74CBF0}"/>
    <cellStyle name="Currency 215 2 2" xfId="1641" xr:uid="{597F41AB-C45D-465E-97F1-72CEB9F1CF8C}"/>
    <cellStyle name="Currency 215 3" xfId="1257" xr:uid="{DFA4759D-ACC1-48F8-9204-ACA78987D726}"/>
    <cellStyle name="Currency 215 4" xfId="806" xr:uid="{D4400FBB-45D4-408E-80B5-08E7C851EEA7}"/>
    <cellStyle name="Currency 215 5" xfId="1401" xr:uid="{E7EC65EB-C32A-4854-9A25-59C7691A23B1}"/>
    <cellStyle name="Currency 216" xfId="387" xr:uid="{00000000-0005-0000-0000-000082010000}"/>
    <cellStyle name="Currency 216 2" xfId="1046" xr:uid="{9A7E90F5-4CEB-4712-B921-85B393B8FF2B}"/>
    <cellStyle name="Currency 216 2 2" xfId="1642" xr:uid="{18706278-EBF2-42F8-83C3-D1181AD84130}"/>
    <cellStyle name="Currency 216 3" xfId="1258" xr:uid="{E13202C8-79D4-470B-8E6D-65FD6491FB40}"/>
    <cellStyle name="Currency 216 4" xfId="807" xr:uid="{C363D65A-3300-4E5B-8DB0-00A62E5A25E2}"/>
    <cellStyle name="Currency 216 5" xfId="1402" xr:uid="{C32E0497-AF44-4DF7-B69B-E399F0995E95}"/>
    <cellStyle name="Currency 217" xfId="388" xr:uid="{00000000-0005-0000-0000-000083010000}"/>
    <cellStyle name="Currency 217 2" xfId="1047" xr:uid="{BBD36DD5-0465-46F8-A7F1-7D61F0F151AE}"/>
    <cellStyle name="Currency 217 2 2" xfId="1643" xr:uid="{A854C0F4-8130-49E2-B7EE-3D544CC78B31}"/>
    <cellStyle name="Currency 217 3" xfId="1259" xr:uid="{89E05930-37DF-4A00-B8AE-8022B0CD10FB}"/>
    <cellStyle name="Currency 217 4" xfId="808" xr:uid="{1C5B1684-E0F5-4C6C-BBC2-E656B19C846E}"/>
    <cellStyle name="Currency 217 5" xfId="1403" xr:uid="{E813BEF0-BFEB-443E-B373-CFBC2C3120BC}"/>
    <cellStyle name="Currency 218" xfId="389" xr:uid="{00000000-0005-0000-0000-000084010000}"/>
    <cellStyle name="Currency 218 2" xfId="1048" xr:uid="{FFB514CB-DA3C-468A-B09F-4CC31E32E2D7}"/>
    <cellStyle name="Currency 218 2 2" xfId="1644" xr:uid="{17F25103-0ECF-42F0-B849-807107B022D4}"/>
    <cellStyle name="Currency 218 3" xfId="1260" xr:uid="{98A127FC-07B4-485A-A3CB-DF45E30C2B8E}"/>
    <cellStyle name="Currency 218 4" xfId="809" xr:uid="{11F9D0FC-69B3-4CCF-A55F-EF15E05B9C17}"/>
    <cellStyle name="Currency 218 5" xfId="1404" xr:uid="{F63B7478-5735-4CDA-B65F-10289311B4EA}"/>
    <cellStyle name="Currency 219" xfId="390" xr:uid="{00000000-0005-0000-0000-000085010000}"/>
    <cellStyle name="Currency 219 2" xfId="1049" xr:uid="{FFF81182-6506-46B3-87CC-A1B747F66F68}"/>
    <cellStyle name="Currency 219 2 2" xfId="1645" xr:uid="{3067C39D-6CD7-4253-ACF1-E721B4889FA6}"/>
    <cellStyle name="Currency 219 3" xfId="1261" xr:uid="{8A89FF45-03D2-4A26-8DB1-1CE04ACEDD92}"/>
    <cellStyle name="Currency 219 4" xfId="810" xr:uid="{F0628170-FB6C-42CD-AF8B-E6BBEA69E43C}"/>
    <cellStyle name="Currency 219 5" xfId="1405" xr:uid="{DF168702-3942-48F1-8090-31F7D28442FA}"/>
    <cellStyle name="Currency 22" xfId="391" xr:uid="{00000000-0005-0000-0000-000086010000}"/>
    <cellStyle name="Currency 220" xfId="392" xr:uid="{00000000-0005-0000-0000-000087010000}"/>
    <cellStyle name="Currency 220 2" xfId="1050" xr:uid="{357B4E94-D9B3-4CAB-A671-9940CD50A766}"/>
    <cellStyle name="Currency 220 2 2" xfId="1646" xr:uid="{62B781BB-986C-4F11-A904-43486DC544EE}"/>
    <cellStyle name="Currency 220 3" xfId="1262" xr:uid="{5F4FEE00-DC4A-48AD-AE75-16D3F58CFEB4}"/>
    <cellStyle name="Currency 220 4" xfId="811" xr:uid="{C0DBDF67-F926-47B4-A60E-2EABA55B02D1}"/>
    <cellStyle name="Currency 220 5" xfId="1406" xr:uid="{051062E1-A73E-4B2E-8B66-70B01BB79B93}"/>
    <cellStyle name="Currency 221" xfId="393" xr:uid="{00000000-0005-0000-0000-000088010000}"/>
    <cellStyle name="Currency 221 2" xfId="1051" xr:uid="{CDC0C8FB-F583-4DD2-9F1F-AF489F88C68A}"/>
    <cellStyle name="Currency 221 2 2" xfId="1647" xr:uid="{7AD5C751-B57D-4E39-A619-F68E80FF7532}"/>
    <cellStyle name="Currency 221 3" xfId="1263" xr:uid="{5AC59AD6-1390-446B-B14B-52A20C40AA70}"/>
    <cellStyle name="Currency 221 4" xfId="812" xr:uid="{23B398EC-3E6B-4CF2-9290-1FD9B819E2F2}"/>
    <cellStyle name="Currency 221 5" xfId="1407" xr:uid="{7D8D33E2-0031-40E9-9A3E-5F515BB3D897}"/>
    <cellStyle name="Currency 222" xfId="394" xr:uid="{00000000-0005-0000-0000-000089010000}"/>
    <cellStyle name="Currency 222 2" xfId="1052" xr:uid="{57FE9804-9048-4027-82DF-1238911A5394}"/>
    <cellStyle name="Currency 222 2 2" xfId="1648" xr:uid="{37E77873-19F3-4527-B3AE-C50E8966D0B8}"/>
    <cellStyle name="Currency 222 3" xfId="1264" xr:uid="{1E7EB926-B6EA-422B-A176-6F9EA9D4F0B1}"/>
    <cellStyle name="Currency 222 4" xfId="813" xr:uid="{6F3ECDB3-4C77-4A75-B84A-4D121E4B657E}"/>
    <cellStyle name="Currency 222 5" xfId="1408" xr:uid="{6E93BA57-8806-4B1B-ABFB-F8F42A9676AC}"/>
    <cellStyle name="Currency 223" xfId="395" xr:uid="{00000000-0005-0000-0000-00008A010000}"/>
    <cellStyle name="Currency 223 2" xfId="1053" xr:uid="{7974D1D0-1000-4E3C-AB1C-B0416537A8F2}"/>
    <cellStyle name="Currency 223 2 2" xfId="1649" xr:uid="{BB903432-DA5B-47E2-90CA-86C3303B3B29}"/>
    <cellStyle name="Currency 223 3" xfId="1265" xr:uid="{F5D1C02B-A8DB-4A36-B7A4-00A0011BF9EA}"/>
    <cellStyle name="Currency 223 4" xfId="814" xr:uid="{80BEEAEE-5FA3-4CE4-AEAC-8882A6410778}"/>
    <cellStyle name="Currency 223 5" xfId="1409" xr:uid="{340B3CAA-4069-4739-A9BD-C5AB0A42FB15}"/>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 2" xfId="1125" xr:uid="{B55E8C38-CD84-4CE9-B5BF-AFB48C4C24E6}"/>
    <cellStyle name="Currency 3 3" xfId="1090" xr:uid="{3989218C-52D2-42A2-8A19-B5D950D16F2C}"/>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 2" xfId="1127" xr:uid="{B55E9CB3-FD72-444D-99A8-1841FE9B308C}"/>
    <cellStyle name="Currency 4 3" xfId="1092" xr:uid="{C5410564-9F30-48BF-B533-CF5F4C644AD8}"/>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 2" xfId="1128" xr:uid="{7D77CE9D-17C3-4496-8088-212B7DADD3C0}"/>
    <cellStyle name="Currency 5 3" xfId="1096" xr:uid="{7D9C2CAE-8AB8-40E4-A809-AE9445CC39C8}"/>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 2" xfId="1137" xr:uid="{8A57805C-F091-41D6-994B-27881A5CDD2E}"/>
    <cellStyle name="Currency 6 3" xfId="1106" xr:uid="{4FACB989-FB48-4B1C-9F78-8EA5CEC5FAEB}"/>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 2" xfId="1139" xr:uid="{37BB6CF6-EC9D-4005-AD79-EF67E8FD9863}"/>
    <cellStyle name="Currency 7 3" xfId="1108" xr:uid="{530FF9D7-8628-471D-83C5-0B0F4E05E0B4}"/>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 2" xfId="1138" xr:uid="{C38AAE5F-5000-46C3-B664-7CF26D80CA2E}"/>
    <cellStyle name="Currency 8 3" xfId="1107" xr:uid="{128CD5D5-721C-445B-ADBA-A1F454468A4A}"/>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 2" xfId="1145" xr:uid="{64B8ACC2-0292-43F8-BF8C-E480BA4D4935}"/>
    <cellStyle name="Currency 9 3" xfId="1114" xr:uid="{EC461F39-DF76-4AC4-B514-1C9382E0B6D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1054" xr:uid="{D68115F3-AE6F-4BCE-B53F-31CE030561D1}"/>
    <cellStyle name="Currency 93 2 2" xfId="1650" xr:uid="{74AA0AF1-A4FD-4055-9788-BDE6F11015F0}"/>
    <cellStyle name="Currency 93 3" xfId="1266" xr:uid="{F4A45399-B52D-48A5-A629-5B1555E1EDD6}"/>
    <cellStyle name="Currency 93 4" xfId="823" xr:uid="{8680B72B-D1F6-4B87-B53D-6BC5D8993D14}"/>
    <cellStyle name="Currency 93 5" xfId="1410" xr:uid="{1249FFFD-4ACB-42F9-91D5-8719915AD6AD}"/>
    <cellStyle name="Currency 94" xfId="474" xr:uid="{00000000-0005-0000-0000-0000D9010000}"/>
    <cellStyle name="Currency 94 2" xfId="1055" xr:uid="{7BAD4644-DE5E-491D-BA31-0B9FEE82BFC9}"/>
    <cellStyle name="Currency 94 2 2" xfId="1651" xr:uid="{95376695-8496-45D6-BC6F-3245C8742822}"/>
    <cellStyle name="Currency 94 3" xfId="1267" xr:uid="{1A2E263B-0C5C-4082-A49A-ED97F23CE51C}"/>
    <cellStyle name="Currency 94 4" xfId="824" xr:uid="{0E8BB6C8-1314-4045-BA10-9175B8978B42}"/>
    <cellStyle name="Currency 94 5" xfId="1411" xr:uid="{27B073CD-1F18-4291-AF51-96058146AC0F}"/>
    <cellStyle name="Currency 95" xfId="475" xr:uid="{00000000-0005-0000-0000-0000DA010000}"/>
    <cellStyle name="Currency 95 2" xfId="1056" xr:uid="{C382A513-31E5-41E7-84A2-380B6C4F9594}"/>
    <cellStyle name="Currency 95 2 2" xfId="1652" xr:uid="{871CB57F-E9A8-4476-96D3-EF0E6346BAA4}"/>
    <cellStyle name="Currency 95 3" xfId="1268" xr:uid="{5094411F-BF03-481C-8595-A846BF58880E}"/>
    <cellStyle name="Currency 95 4" xfId="825" xr:uid="{DB038076-B54E-4894-8A26-D8FEDC878E1A}"/>
    <cellStyle name="Currency 95 5" xfId="1412" xr:uid="{A855183E-B315-48E0-A9EE-0886ACDEF290}"/>
    <cellStyle name="Currency 96" xfId="476" xr:uid="{00000000-0005-0000-0000-0000DB010000}"/>
    <cellStyle name="Currency 96 2" xfId="1057" xr:uid="{21877794-876D-430E-A0ED-4C5BB411A8C2}"/>
    <cellStyle name="Currency 96 2 2" xfId="1653" xr:uid="{A1FDCC8E-B0B5-469C-A369-9457D20CC9B8}"/>
    <cellStyle name="Currency 96 3" xfId="1269" xr:uid="{C2351145-EB3D-4EEC-9A59-8DCE8621E6C7}"/>
    <cellStyle name="Currency 96 4" xfId="826" xr:uid="{788E1D3D-DB14-448D-B02A-1EE29932B2CB}"/>
    <cellStyle name="Currency 96 5" xfId="1413" xr:uid="{006EBDB5-C0C1-42AA-BB35-A2F9135427A1}"/>
    <cellStyle name="Currency 97" xfId="477" xr:uid="{00000000-0005-0000-0000-0000DC010000}"/>
    <cellStyle name="Currency 97 2" xfId="1058" xr:uid="{8AB87CE3-3324-4149-B203-7E0D84EA9264}"/>
    <cellStyle name="Currency 97 2 2" xfId="1654" xr:uid="{8CC8D1F9-214D-451B-AF9D-390EB56BC7A6}"/>
    <cellStyle name="Currency 97 3" xfId="1270" xr:uid="{777F0419-B04D-4C10-8C1D-60E87825FC70}"/>
    <cellStyle name="Currency 97 4" xfId="827" xr:uid="{3794B1BF-67D4-4066-B7D5-CDE6C870BB31}"/>
    <cellStyle name="Currency 97 5" xfId="1414" xr:uid="{52A66F66-4AAB-4F59-B49C-2ED94532A7E5}"/>
    <cellStyle name="Currency 98" xfId="478" xr:uid="{00000000-0005-0000-0000-0000DD010000}"/>
    <cellStyle name="Currency 98 2" xfId="1059" xr:uid="{CF59E778-3ABE-463E-87CB-2FCAE45BDB28}"/>
    <cellStyle name="Currency 98 2 2" xfId="1655" xr:uid="{CE092156-D7E4-4A47-A211-5A9B9A0C1E5E}"/>
    <cellStyle name="Currency 98 3" xfId="1271" xr:uid="{E67E621A-CF7E-49FA-A270-CDF75AB04C3F}"/>
    <cellStyle name="Currency 98 4" xfId="828" xr:uid="{D697A5D4-CF66-47C8-B73A-CBF7950C5A8B}"/>
    <cellStyle name="Currency 98 5" xfId="1415" xr:uid="{384F7896-CA6B-4899-8A3C-EA05007F400D}"/>
    <cellStyle name="Currency 99" xfId="479" xr:uid="{00000000-0005-0000-0000-0000DE010000}"/>
    <cellStyle name="Currency 99 2" xfId="1060" xr:uid="{7CC8A66C-D0B9-4194-A0DF-5FACC333CEE5}"/>
    <cellStyle name="Currency 99 2 2" xfId="1656" xr:uid="{DEF27B0D-D937-494C-89FB-FDF321FF235C}"/>
    <cellStyle name="Currency 99 3" xfId="1272" xr:uid="{C8106027-16F0-4A5D-89C4-9875F0D1FA18}"/>
    <cellStyle name="Currency 99 4" xfId="829" xr:uid="{6CD53C0F-020D-4B8C-8EC5-2FD6A6CD2B4E}"/>
    <cellStyle name="Currency 99 5" xfId="1416" xr:uid="{70F141E7-DBF2-408A-8955-9775AC771A36}"/>
    <cellStyle name="Dezimal [0] 2" xfId="1069" xr:uid="{7AC3F3CD-B7BA-4D18-9DA2-F85A9EFDB71D}"/>
    <cellStyle name="Excel Built-in Normal" xfId="480" xr:uid="{00000000-0005-0000-0000-0000DF010000}"/>
    <cellStyle name="Explanatory Text 2" xfId="481" xr:uid="{00000000-0005-0000-0000-0000E0010000}"/>
    <cellStyle name="Good 2" xfId="482" xr:uid="{00000000-0005-0000-0000-0000E1010000}"/>
    <cellStyle name="Good 2 2" xfId="1274" xr:uid="{8E90B48B-92B5-4806-968E-D40E54C88240}"/>
    <cellStyle name="Heading 1 2" xfId="483" xr:uid="{00000000-0005-0000-0000-0000E2010000}"/>
    <cellStyle name="Heading 2 2" xfId="484" xr:uid="{00000000-0005-0000-0000-0000E3010000}"/>
    <cellStyle name="Heading 2 2 2" xfId="1288" xr:uid="{3B017744-56FA-44CA-8691-701E47E49B7E}"/>
    <cellStyle name="Heading 3 2" xfId="485" xr:uid="{00000000-0005-0000-0000-0000E4010000}"/>
    <cellStyle name="Heading 4 2" xfId="486" xr:uid="{00000000-0005-0000-0000-0000E5010000}"/>
    <cellStyle name="Hyperlink 2" xfId="488" xr:uid="{00000000-0005-0000-0000-0000E7010000}"/>
    <cellStyle name="Hyperlink 2 2" xfId="1298" xr:uid="{ED1CD695-CA85-4527-BE6F-5E8BBC176244}"/>
    <cellStyle name="Hyperlink 3" xfId="489" xr:uid="{00000000-0005-0000-0000-0000E8010000}"/>
    <cellStyle name="Hyperlink 4" xfId="490" xr:uid="{00000000-0005-0000-0000-0000E9010000}"/>
    <cellStyle name="Hyperlink 4 2" xfId="1297" xr:uid="{6CA39D9F-1461-409F-9BCB-5FE4C4CAA439}"/>
    <cellStyle name="Hyperlink 5" xfId="491" xr:uid="{00000000-0005-0000-0000-0000EA010000}"/>
    <cellStyle name="Hyperlink 5 2" xfId="492" xr:uid="{00000000-0005-0000-0000-0000EB010000}"/>
    <cellStyle name="Hyperlink 5 3" xfId="1275" xr:uid="{ACBAE477-66BE-40FA-A91E-D3DB3CA37A1A}"/>
    <cellStyle name="Hyperlink 6" xfId="493" xr:uid="{00000000-0005-0000-0000-0000EC010000}"/>
    <cellStyle name="Hyperlink 6 2" xfId="817" xr:uid="{21EB9301-E605-4D04-9CFA-E0AF4590373F}"/>
    <cellStyle name="Hyperlink 7" xfId="494" xr:uid="{00000000-0005-0000-0000-0000ED010000}"/>
    <cellStyle name="Hyperlink 7 2" xfId="830" xr:uid="{4AF03D7B-6208-4C58-9E87-D7A1459411D1}"/>
    <cellStyle name="Hyperlink 7 3" xfId="1276" xr:uid="{7D200F49-5B50-4485-B03C-C8A017D7BEB3}"/>
    <cellStyle name="Input 2" xfId="495" xr:uid="{00000000-0005-0000-0000-0000EE010000}"/>
    <cellStyle name="Input 2 2" xfId="834" xr:uid="{24CB004D-5317-481D-BEA1-3B68289BC990}"/>
    <cellStyle name="Komma 2" xfId="1068" xr:uid="{D6011D8D-586F-4CF8-947B-3A16F40286EB}"/>
    <cellStyle name="Link" xfId="487" builtinId="8"/>
    <cellStyle name="Link 2" xfId="816" xr:uid="{9027264C-0A9C-4076-9AD4-7B1826BB4346}"/>
    <cellStyle name="Linked Cell 2" xfId="496" xr:uid="{00000000-0005-0000-0000-0000EF010000}"/>
    <cellStyle name="Neutral 2" xfId="497" xr:uid="{00000000-0005-0000-0000-0000F0010000}"/>
    <cellStyle name="Neutral 2 2" xfId="833" xr:uid="{D385F3C6-B49B-4A36-AC9B-E016C5974AF6}"/>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2 4" xfId="1084" xr:uid="{63455157-9839-4432-A52D-F6325E888977}"/>
    <cellStyle name="Normal 2 3" xfId="521" xr:uid="{00000000-0005-0000-0000-000009020000}"/>
    <cellStyle name="Normal 2 3 2" xfId="522" xr:uid="{00000000-0005-0000-0000-00000A020000}"/>
    <cellStyle name="Normal 2 3 3" xfId="1073" xr:uid="{9D56B24E-81B9-4CD2-A2BA-D2633C7A7524}"/>
    <cellStyle name="Normal 2 4" xfId="523" xr:uid="{00000000-0005-0000-0000-00000B020000}"/>
    <cellStyle name="Normal 2 4 2" xfId="524" xr:uid="{00000000-0005-0000-0000-00000C020000}"/>
    <cellStyle name="Normal 2 5" xfId="525" xr:uid="{00000000-0005-0000-0000-00000D020000}"/>
    <cellStyle name="Normal 2 6" xfId="1063" xr:uid="{03F6D767-2289-4D67-946E-A6035EE992BC}"/>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5" xfId="1094" xr:uid="{4DBAFCF2-0CA0-49A8-BF4D-D348A8DEBF57}"/>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1061" xr:uid="{1FDC91E5-AB5B-41A5-9145-495AED2C0551}"/>
    <cellStyle name="Normal 9 2 2" xfId="1657" xr:uid="{7B3AB453-1689-4D6A-BA71-6A245AF6A550}"/>
    <cellStyle name="Normal 9 3" xfId="1273" xr:uid="{1B661FE3-6A1D-421B-8489-10F8EA40BFF1}"/>
    <cellStyle name="Normal 9 4" xfId="835" xr:uid="{3000CE3B-E943-48D1-A0EE-48A91959E332}"/>
    <cellStyle name="Normal 9 5" xfId="1417" xr:uid="{F60F2FBC-0FE9-4B57-B22E-7A4B4F68E842}"/>
    <cellStyle name="Normal_Sheet1" xfId="570" xr:uid="{00000000-0005-0000-0000-00003A020000}"/>
    <cellStyle name="Note 2" xfId="571" xr:uid="{00000000-0005-0000-0000-00003B020000}"/>
    <cellStyle name="Note 2 2" xfId="815" xr:uid="{16428726-BECA-47BE-B4D9-B4414A7B29CC}"/>
    <cellStyle name="Output 2" xfId="572" xr:uid="{00000000-0005-0000-0000-00003C020000}"/>
    <cellStyle name="Output 2 2" xfId="1293" xr:uid="{F9A113C5-3D72-493A-A012-9F86641AD0EF}"/>
    <cellStyle name="Percent 2" xfId="573" xr:uid="{00000000-0005-0000-0000-00003D020000}"/>
    <cellStyle name="Percent 2 2" xfId="1101" xr:uid="{42E0E2B1-6A8D-4684-9F75-56EEBDB81710}"/>
    <cellStyle name="Percent 2 3" xfId="1085" xr:uid="{C684B248-0A73-4D6D-9A86-F0E133F88A12}"/>
    <cellStyle name="Percent 3" xfId="1095" xr:uid="{9DF619F8-1E42-47B1-A7A6-AD29B83F4AA9}"/>
    <cellStyle name="Prozent 2" xfId="1065" xr:uid="{1DDE6011-7802-462C-B237-1C2004084F93}"/>
    <cellStyle name="Standard" xfId="0" builtinId="0"/>
    <cellStyle name="Standard 2" xfId="1062" xr:uid="{14386AB2-B3D5-40B4-B3E9-F2B534DC9BE6}"/>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itle 2 2" xfId="1277" xr:uid="{6DF64E94-BF0A-43D5-AE64-78CCAF134900}"/>
    <cellStyle name="Total 2" xfId="585" xr:uid="{00000000-0005-0000-0000-000049020000}"/>
    <cellStyle name="Währung [0] 2" xfId="1067" xr:uid="{2567F1AA-954F-4C33-9483-3D2396829A43}"/>
    <cellStyle name="Währung 2" xfId="1066" xr:uid="{29C67E8B-BB51-4A4D-B70A-4C64902BEF6A}"/>
    <cellStyle name="Währung 3" xfId="1153" xr:uid="{6EB2B3D8-E9CA-4F4E-892E-D8A617F709A0}"/>
    <cellStyle name="Währung 4" xfId="1154" xr:uid="{D63BB141-1555-49F7-BA11-2DDA68F12899}"/>
    <cellStyle name="Warning Text 2" xfId="586" xr:uid="{00000000-0005-0000-0000-00004A020000}"/>
    <cellStyle name="표준 2" xfId="587" xr:uid="{00000000-0005-0000-0000-00004B020000}"/>
    <cellStyle name="一般 7" xfId="588" xr:uid="{00000000-0005-0000-0000-00004C020000}"/>
    <cellStyle name="千位分隔 2" xfId="1115" xr:uid="{DCF27789-04CB-4DAC-BE08-0C3722DAD3E1}"/>
    <cellStyle name="千位分隔 3" xfId="1074" xr:uid="{632EFF3A-C100-4587-8A4D-A0F1F80E1980}"/>
    <cellStyle name="常规 2" xfId="1075" xr:uid="{43DF9707-135E-4BD0-A4EE-5CEA796E592B}"/>
    <cellStyle name="常规 3" xfId="1079" xr:uid="{E09821AB-E169-4416-A84C-0362E3824BE7}"/>
    <cellStyle name="常规 4" xfId="1064" xr:uid="{78CAE5CD-1798-4798-9299-48F624764E3A}"/>
    <cellStyle name="常规 5" xfId="1070" xr:uid="{3B7E3AFB-A14C-4258-A1B8-AED112EFDC97}"/>
    <cellStyle name="常规 5 2" xfId="1071" xr:uid="{5658A0B2-6E55-4854-A4E2-0BD1DD11D593}"/>
    <cellStyle name="常规 5 2 2" xfId="1076" xr:uid="{44B26A00-550D-4CC9-BD30-7ABB67E6F57B}"/>
    <cellStyle name="常规 5 2 2 2" xfId="1093" xr:uid="{4451A560-513C-447B-AD50-3002941BBC9C}"/>
    <cellStyle name="常规 5 2 3" xfId="1081" xr:uid="{6E308FCF-2B8D-4B42-ADD9-BA57554EE87E}"/>
    <cellStyle name="常规 5 3" xfId="1083" xr:uid="{75F640AC-6BDE-4210-9BA1-FAD3ACD2037B}"/>
    <cellStyle name="常规 5 4" xfId="1080" xr:uid="{1EDE70C0-2FAA-4C62-BA3E-591C9B128360}"/>
    <cellStyle name="常规 6" xfId="1152" xr:uid="{229A18BD-367D-4009-B2F6-705632805FFD}"/>
    <cellStyle name="常规 7" xfId="1072" xr:uid="{E75DC684-E732-42C6-A132-E339BB553051}"/>
    <cellStyle name="常规 7 2" xfId="1077" xr:uid="{E56AF7D2-1557-42F5-B0C2-A10DC42ECF1B}"/>
    <cellStyle name="常规 7 3" xfId="1082" xr:uid="{6B8D64D4-C39B-4B3F-9EC2-460B8EC0FC4F}"/>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CC65D2D4-528D-4D12-9FA8-7CF98827D8F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eike.doering@sks-kontakt.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ike.doering@sks-kontakt.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5.75">
      <c r="A4" s="303"/>
      <c r="B4" s="30" t="s">
        <v>845</v>
      </c>
      <c r="C4" s="6"/>
      <c r="D4" s="177"/>
      <c r="E4" s="3"/>
      <c r="F4" s="6"/>
      <c r="G4" s="25"/>
    </row>
    <row r="5" spans="1:7">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33.75">
      <c r="A13" s="303"/>
      <c r="B13" s="2">
        <v>1</v>
      </c>
      <c r="C13" s="27" t="s">
        <v>1084</v>
      </c>
      <c r="D13" s="28" t="s">
        <v>872</v>
      </c>
      <c r="E13" s="163" t="s">
        <v>849</v>
      </c>
      <c r="F13" s="163"/>
      <c r="G13" s="25"/>
    </row>
    <row r="14" spans="1:7" ht="33.75">
      <c r="A14" s="303"/>
      <c r="B14" s="2">
        <v>2</v>
      </c>
      <c r="C14" s="27" t="s">
        <v>1084</v>
      </c>
      <c r="D14" s="28" t="s">
        <v>1021</v>
      </c>
      <c r="E14" s="163" t="s">
        <v>530</v>
      </c>
      <c r="F14" s="163" t="s">
        <v>531</v>
      </c>
      <c r="G14" s="25"/>
    </row>
    <row r="15" spans="1:7" ht="89.1" customHeight="1">
      <c r="A15" s="303"/>
      <c r="B15" s="309">
        <v>2.0099999999999998</v>
      </c>
      <c r="C15" s="300" t="s">
        <v>1084</v>
      </c>
      <c r="D15" s="312" t="s">
        <v>2246</v>
      </c>
      <c r="E15" s="164" t="s">
        <v>614</v>
      </c>
      <c r="F15" s="164" t="s">
        <v>617</v>
      </c>
      <c r="G15" s="25"/>
    </row>
    <row r="16" spans="1:7" ht="99" customHeight="1">
      <c r="A16" s="303"/>
      <c r="B16" s="310"/>
      <c r="C16" s="301"/>
      <c r="D16" s="313"/>
      <c r="E16" s="165"/>
      <c r="F16" s="165" t="s">
        <v>615</v>
      </c>
      <c r="G16" s="25"/>
    </row>
    <row r="17" spans="1:7" ht="63" customHeight="1">
      <c r="A17" s="303"/>
      <c r="B17" s="311"/>
      <c r="C17" s="302"/>
      <c r="D17" s="314"/>
      <c r="E17" s="27"/>
      <c r="F17" s="27" t="s">
        <v>616</v>
      </c>
      <c r="G17" s="25"/>
    </row>
    <row r="18" spans="1:7" ht="117" customHeight="1">
      <c r="A18" s="303"/>
      <c r="B18" s="309">
        <v>2.02</v>
      </c>
      <c r="C18" s="300" t="s">
        <v>1084</v>
      </c>
      <c r="D18" s="312" t="s">
        <v>2247</v>
      </c>
      <c r="E18" s="164" t="s">
        <v>439</v>
      </c>
      <c r="F18" s="164" t="s">
        <v>525</v>
      </c>
      <c r="G18" s="25"/>
    </row>
    <row r="19" spans="1:7" ht="71.099999999999994" customHeight="1">
      <c r="A19" s="303"/>
      <c r="B19" s="310"/>
      <c r="C19" s="301"/>
      <c r="D19" s="313"/>
      <c r="E19" s="165" t="s">
        <v>529</v>
      </c>
      <c r="F19" s="165" t="s">
        <v>440</v>
      </c>
      <c r="G19" s="25"/>
    </row>
    <row r="20" spans="1:7" ht="90.75" customHeight="1">
      <c r="A20" s="303"/>
      <c r="B20" s="310"/>
      <c r="C20" s="301"/>
      <c r="D20" s="313"/>
      <c r="E20" s="165"/>
      <c r="F20" s="165" t="s">
        <v>619</v>
      </c>
      <c r="G20" s="25"/>
    </row>
    <row r="21" spans="1:7" ht="74.25" customHeight="1">
      <c r="A21" s="303"/>
      <c r="B21" s="311"/>
      <c r="C21" s="302"/>
      <c r="D21" s="314"/>
      <c r="E21" s="27"/>
      <c r="F21" s="27" t="s">
        <v>618</v>
      </c>
      <c r="G21" s="25"/>
    </row>
    <row r="22" spans="1:7" ht="90" customHeight="1">
      <c r="A22" s="303"/>
      <c r="B22" s="294">
        <v>2.0299999999999998</v>
      </c>
      <c r="C22" s="294" t="s">
        <v>818</v>
      </c>
      <c r="D22" s="297" t="s">
        <v>2248</v>
      </c>
      <c r="E22" s="300" t="s">
        <v>437</v>
      </c>
      <c r="F22" s="164" t="s">
        <v>460</v>
      </c>
      <c r="G22" s="25"/>
    </row>
    <row r="23" spans="1:7" ht="109.5" customHeight="1">
      <c r="A23" s="303"/>
      <c r="B23" s="295"/>
      <c r="C23" s="295"/>
      <c r="D23" s="298"/>
      <c r="E23" s="301"/>
      <c r="F23" s="165" t="s">
        <v>819</v>
      </c>
      <c r="G23" s="25"/>
    </row>
    <row r="24" spans="1:7" ht="74.25" customHeight="1">
      <c r="A24" s="303"/>
      <c r="B24" s="296"/>
      <c r="C24" s="296"/>
      <c r="D24" s="299"/>
      <c r="E24" s="302"/>
      <c r="F24" s="27" t="s">
        <v>436</v>
      </c>
      <c r="G24" s="25"/>
    </row>
    <row r="25" spans="1:7" ht="72" customHeight="1">
      <c r="A25" s="303"/>
      <c r="B25" s="2" t="s">
        <v>458</v>
      </c>
      <c r="C25" s="27" t="s">
        <v>459</v>
      </c>
      <c r="D25" s="28" t="s">
        <v>2249</v>
      </c>
      <c r="E25" s="27" t="s">
        <v>2244</v>
      </c>
      <c r="F25" s="27" t="s">
        <v>461</v>
      </c>
      <c r="G25" s="25"/>
    </row>
    <row r="26" spans="1:7" ht="98.1" customHeight="1">
      <c r="A26" s="303"/>
      <c r="B26" s="315">
        <v>3</v>
      </c>
      <c r="C26" s="309" t="s">
        <v>70</v>
      </c>
      <c r="D26" s="312" t="s">
        <v>2250</v>
      </c>
      <c r="E26" s="300" t="s">
        <v>0</v>
      </c>
      <c r="F26" s="164" t="s">
        <v>64</v>
      </c>
      <c r="G26" s="25"/>
    </row>
    <row r="27" spans="1:7" ht="90" customHeight="1">
      <c r="A27" s="303"/>
      <c r="B27" s="316"/>
      <c r="C27" s="310"/>
      <c r="D27" s="313"/>
      <c r="E27" s="301"/>
      <c r="F27" s="165" t="s">
        <v>59</v>
      </c>
      <c r="G27" s="25"/>
    </row>
    <row r="28" spans="1:7" ht="19.350000000000001" customHeight="1">
      <c r="A28" s="303"/>
      <c r="B28" s="316"/>
      <c r="C28" s="310"/>
      <c r="D28" s="313"/>
      <c r="E28" s="301"/>
      <c r="F28" s="165" t="s">
        <v>60</v>
      </c>
      <c r="G28" s="25"/>
    </row>
    <row r="29" spans="1:7" ht="74.650000000000006" customHeight="1">
      <c r="A29" s="303"/>
      <c r="B29" s="316"/>
      <c r="C29" s="310"/>
      <c r="D29" s="313"/>
      <c r="E29" s="301"/>
      <c r="F29" s="165" t="s">
        <v>61</v>
      </c>
      <c r="G29" s="25"/>
    </row>
    <row r="30" spans="1:7" ht="62.65" customHeight="1">
      <c r="A30" s="303"/>
      <c r="B30" s="316"/>
      <c r="C30" s="310"/>
      <c r="D30" s="313"/>
      <c r="E30" s="301"/>
      <c r="F30" s="165" t="s">
        <v>62</v>
      </c>
      <c r="G30" s="25"/>
    </row>
    <row r="31" spans="1:7" ht="81" customHeight="1">
      <c r="A31" s="303"/>
      <c r="B31" s="316"/>
      <c r="C31" s="310"/>
      <c r="D31" s="313"/>
      <c r="E31" s="301"/>
      <c r="F31" s="165" t="s">
        <v>63</v>
      </c>
      <c r="G31" s="25"/>
    </row>
    <row r="32" spans="1:7" ht="48.75" customHeight="1">
      <c r="A32" s="303"/>
      <c r="B32" s="316"/>
      <c r="C32" s="310"/>
      <c r="D32" s="313"/>
      <c r="E32" s="301"/>
      <c r="F32" s="165" t="s">
        <v>66</v>
      </c>
      <c r="G32" s="25"/>
    </row>
    <row r="33" spans="1:7" ht="98.65" customHeight="1">
      <c r="A33" s="303"/>
      <c r="B33" s="316"/>
      <c r="C33" s="310"/>
      <c r="D33" s="313"/>
      <c r="E33" s="301"/>
      <c r="F33" s="165" t="s">
        <v>65</v>
      </c>
      <c r="G33" s="25"/>
    </row>
    <row r="34" spans="1:7" ht="89.1" customHeight="1">
      <c r="A34" s="303"/>
      <c r="B34" s="316"/>
      <c r="C34" s="310"/>
      <c r="D34" s="313"/>
      <c r="E34" s="301"/>
      <c r="F34" s="165" t="s">
        <v>67</v>
      </c>
      <c r="G34" s="25"/>
    </row>
    <row r="35" spans="1:7" ht="29.1" customHeight="1">
      <c r="A35" s="303"/>
      <c r="B35" s="316"/>
      <c r="C35" s="310"/>
      <c r="D35" s="313"/>
      <c r="E35" s="301"/>
      <c r="F35" s="165" t="s">
        <v>68</v>
      </c>
      <c r="G35" s="25"/>
    </row>
    <row r="36" spans="1:7" ht="126.75">
      <c r="A36" s="303"/>
      <c r="B36" s="317"/>
      <c r="C36" s="311"/>
      <c r="D36" s="314"/>
      <c r="E36" s="302"/>
      <c r="F36" s="166" t="s">
        <v>69</v>
      </c>
      <c r="G36" s="25"/>
    </row>
    <row r="37" spans="1:7" ht="112.5">
      <c r="A37" s="303"/>
      <c r="B37" s="141">
        <v>3.01</v>
      </c>
      <c r="C37" s="142" t="s">
        <v>70</v>
      </c>
      <c r="D37" s="28" t="s">
        <v>2251</v>
      </c>
      <c r="E37" s="167" t="s">
        <v>1323</v>
      </c>
      <c r="F37" s="168" t="s">
        <v>1427</v>
      </c>
      <c r="G37" s="25"/>
    </row>
    <row r="38" spans="1:7" ht="101.25">
      <c r="A38" s="303"/>
      <c r="B38" s="141">
        <v>3.02</v>
      </c>
      <c r="C38" s="142" t="s">
        <v>1356</v>
      </c>
      <c r="D38" s="28" t="s">
        <v>2252</v>
      </c>
      <c r="E38" s="167" t="s">
        <v>1371</v>
      </c>
      <c r="F38" s="168" t="s">
        <v>1428</v>
      </c>
      <c r="G38" s="25"/>
    </row>
    <row r="39" spans="1:7" ht="101.25">
      <c r="A39" s="303"/>
      <c r="B39" s="150">
        <v>4</v>
      </c>
      <c r="C39" s="149" t="s">
        <v>1524</v>
      </c>
      <c r="D39" s="28" t="s">
        <v>2253</v>
      </c>
      <c r="E39" s="27" t="s">
        <v>2198</v>
      </c>
      <c r="F39" s="27" t="s">
        <v>1525</v>
      </c>
      <c r="G39" s="25"/>
    </row>
    <row r="40" spans="1:7" ht="56.25">
      <c r="A40" s="303"/>
      <c r="B40" s="141">
        <v>4.01</v>
      </c>
      <c r="C40" s="149" t="s">
        <v>1524</v>
      </c>
      <c r="D40" s="28" t="s">
        <v>2255</v>
      </c>
      <c r="E40" s="27" t="s">
        <v>2210</v>
      </c>
      <c r="F40" s="27" t="s">
        <v>2214</v>
      </c>
      <c r="G40" s="25"/>
    </row>
    <row r="41" spans="1:7" ht="56.25">
      <c r="A41" s="303"/>
      <c r="B41" s="141" t="s">
        <v>2242</v>
      </c>
      <c r="C41" s="149" t="s">
        <v>1524</v>
      </c>
      <c r="D41" s="28" t="s">
        <v>2254</v>
      </c>
      <c r="E41" s="27" t="s">
        <v>2245</v>
      </c>
      <c r="F41" s="27" t="s">
        <v>2243</v>
      </c>
      <c r="G41" s="25"/>
    </row>
    <row r="42" spans="1:7" ht="56.25">
      <c r="A42" s="303"/>
      <c r="B42" s="141" t="s">
        <v>2276</v>
      </c>
      <c r="C42" s="149" t="s">
        <v>1524</v>
      </c>
      <c r="D42" s="28" t="s">
        <v>2281</v>
      </c>
      <c r="E42" s="27" t="s">
        <v>2244</v>
      </c>
      <c r="F42" s="27" t="s">
        <v>2277</v>
      </c>
      <c r="G42" s="25"/>
    </row>
    <row r="43" spans="1:7" ht="123.75">
      <c r="A43" s="303"/>
      <c r="B43" s="160">
        <v>4.0999999999999996</v>
      </c>
      <c r="C43" s="149" t="s">
        <v>2280</v>
      </c>
      <c r="D43" s="161">
        <v>42867</v>
      </c>
      <c r="E43" s="169" t="s">
        <v>2283</v>
      </c>
      <c r="F43" s="27" t="s">
        <v>2282</v>
      </c>
      <c r="G43" s="25"/>
    </row>
    <row r="44" spans="1:7" ht="78.75">
      <c r="A44" s="303"/>
      <c r="B44" s="160">
        <v>4.2</v>
      </c>
      <c r="C44" s="149" t="s">
        <v>2280</v>
      </c>
      <c r="D44" s="161">
        <v>42704</v>
      </c>
      <c r="E44" s="169" t="s">
        <v>2479</v>
      </c>
      <c r="F44" s="27" t="s">
        <v>2454</v>
      </c>
      <c r="G44" s="25"/>
    </row>
    <row r="45" spans="1:7" ht="157.5">
      <c r="A45" s="303"/>
      <c r="B45" s="202">
        <v>5</v>
      </c>
      <c r="C45" s="149" t="s">
        <v>2280</v>
      </c>
      <c r="D45" s="161">
        <v>42867</v>
      </c>
      <c r="E45" s="169" t="s">
        <v>12705</v>
      </c>
      <c r="F45" s="27" t="s">
        <v>12427</v>
      </c>
      <c r="G45" s="25"/>
    </row>
    <row r="46" spans="1:7" ht="45">
      <c r="A46" s="303"/>
      <c r="B46" s="160">
        <v>5.01</v>
      </c>
      <c r="C46" s="149" t="s">
        <v>2280</v>
      </c>
      <c r="D46" s="161">
        <v>42907</v>
      </c>
      <c r="E46" s="169" t="s">
        <v>15521</v>
      </c>
      <c r="F46" s="27" t="s">
        <v>12427</v>
      </c>
      <c r="G46" s="25"/>
    </row>
    <row r="47" spans="1:7" ht="67.5">
      <c r="A47" s="303"/>
      <c r="B47" s="160">
        <v>5.0999999999999996</v>
      </c>
      <c r="C47" s="149" t="s">
        <v>2280</v>
      </c>
      <c r="D47" s="161">
        <v>43070</v>
      </c>
      <c r="E47" s="169" t="s">
        <v>12915</v>
      </c>
      <c r="F47" s="27" t="s">
        <v>12916</v>
      </c>
      <c r="G47" s="25"/>
    </row>
    <row r="48" spans="1:7" ht="56.25">
      <c r="A48" s="303"/>
      <c r="B48" s="160">
        <v>5.1100000000000003</v>
      </c>
      <c r="C48" s="149" t="s">
        <v>13152</v>
      </c>
      <c r="D48" s="161">
        <v>43217</v>
      </c>
      <c r="E48" s="169" t="s">
        <v>13278</v>
      </c>
      <c r="F48" s="27" t="s">
        <v>13186</v>
      </c>
      <c r="G48" s="25"/>
    </row>
    <row r="49" spans="1:7" ht="56.25">
      <c r="A49" s="303"/>
      <c r="B49" s="160">
        <v>5.12</v>
      </c>
      <c r="C49" s="149" t="s">
        <v>13152</v>
      </c>
      <c r="D49" s="161">
        <v>43581</v>
      </c>
      <c r="E49" s="169" t="s">
        <v>13278</v>
      </c>
      <c r="F49" s="27" t="s">
        <v>13832</v>
      </c>
      <c r="G49" s="25"/>
    </row>
    <row r="50" spans="1:7" ht="78.75">
      <c r="A50" s="303"/>
      <c r="B50" s="202">
        <v>6</v>
      </c>
      <c r="C50" s="149" t="s">
        <v>13152</v>
      </c>
      <c r="D50" s="161">
        <v>43964</v>
      </c>
      <c r="E50" s="169" t="s">
        <v>14048</v>
      </c>
      <c r="F50" s="27" t="s">
        <v>13835</v>
      </c>
      <c r="G50" s="25"/>
    </row>
    <row r="51" spans="1:7" ht="45">
      <c r="A51" s="303"/>
      <c r="B51" s="160">
        <v>6.01</v>
      </c>
      <c r="C51" s="149" t="s">
        <v>13152</v>
      </c>
      <c r="D51" s="161">
        <v>43970</v>
      </c>
      <c r="E51" s="169" t="s">
        <v>15522</v>
      </c>
      <c r="F51" s="169" t="s">
        <v>13835</v>
      </c>
      <c r="G51" s="25"/>
    </row>
    <row r="52" spans="1:7" ht="45">
      <c r="A52" s="303"/>
      <c r="B52" s="160">
        <v>6.1</v>
      </c>
      <c r="C52" s="149" t="s">
        <v>13152</v>
      </c>
      <c r="D52" s="161">
        <v>44314</v>
      </c>
      <c r="E52" s="169" t="s">
        <v>15514</v>
      </c>
      <c r="F52" s="169" t="s">
        <v>15043</v>
      </c>
      <c r="G52" s="25"/>
    </row>
    <row r="53" spans="1:7" ht="45">
      <c r="A53" s="303"/>
      <c r="B53" s="160">
        <v>6.2</v>
      </c>
      <c r="C53" s="149" t="s">
        <v>13152</v>
      </c>
      <c r="D53" s="161">
        <v>44678</v>
      </c>
      <c r="E53" s="169" t="s">
        <v>15514</v>
      </c>
      <c r="F53" s="169" t="s">
        <v>15513</v>
      </c>
      <c r="G53" s="25"/>
    </row>
    <row r="54" spans="1:7" ht="45">
      <c r="A54" s="303"/>
      <c r="B54" s="160">
        <v>6.21</v>
      </c>
      <c r="C54" s="149" t="s">
        <v>13152</v>
      </c>
      <c r="D54" s="161">
        <v>44687</v>
      </c>
      <c r="E54" s="169" t="s">
        <v>15523</v>
      </c>
      <c r="F54" s="169" t="s">
        <v>15513</v>
      </c>
      <c r="G54" s="25"/>
    </row>
    <row r="55" spans="1:7" ht="45">
      <c r="A55" s="303"/>
      <c r="B55" s="160">
        <v>6.22</v>
      </c>
      <c r="C55" s="149" t="s">
        <v>13152</v>
      </c>
      <c r="D55" s="274">
        <v>44692</v>
      </c>
      <c r="E55" s="169" t="s">
        <v>15522</v>
      </c>
      <c r="F55" s="169" t="s">
        <v>15513</v>
      </c>
      <c r="G55" s="25"/>
    </row>
    <row r="56" spans="1:7" ht="56.25">
      <c r="A56" s="303"/>
      <c r="B56" s="202">
        <v>6.3</v>
      </c>
      <c r="C56" s="149" t="s">
        <v>13152</v>
      </c>
      <c r="D56" s="274">
        <v>45051</v>
      </c>
      <c r="E56" s="169" t="s">
        <v>15790</v>
      </c>
      <c r="F56" s="169" t="s">
        <v>15571</v>
      </c>
      <c r="G56" s="25"/>
    </row>
    <row r="57" spans="1:7" ht="45">
      <c r="A57" s="303"/>
      <c r="B57" s="160">
        <v>6.31</v>
      </c>
      <c r="C57" s="149" t="s">
        <v>13152</v>
      </c>
      <c r="D57" s="274">
        <v>45072</v>
      </c>
      <c r="E57" s="169" t="s">
        <v>15792</v>
      </c>
      <c r="F57" s="169" t="s">
        <v>15571</v>
      </c>
      <c r="G57" s="25"/>
    </row>
    <row r="58" spans="1:7" ht="13.5" thickBot="1">
      <c r="A58" s="304"/>
      <c r="B58" s="305" t="str">
        <f ca="1">OFFSET(L!$C$1,MATCH("General"&amp;"Cpy",L!$A:$A,0)-1,SL,,)</f>
        <v>© 2023 Responsible Minerals Initiative. All rights reserved.</v>
      </c>
      <c r="C58" s="305"/>
      <c r="D58" s="305"/>
      <c r="E58" s="305"/>
      <c r="F58" s="30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F82165-FFEE-43C3-BCD6-B99E51CCB19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576E980-C688-489F-B11F-E059A7204A4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Tantalum, tin, tungsten, gold</v>
      </c>
      <c r="D3" s="32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1308</v>
      </c>
    </row>
    <row r="10" spans="1:5" ht="45">
      <c r="A10" s="74"/>
      <c r="B10" s="63" t="str">
        <f ca="1">OFFSET(L!$C$1,MATCH("Definitions"&amp;ADDRESS(ROW(),COLUMN(),4),L!$A:$A,0)-1,SL,,)</f>
        <v>DRC</v>
      </c>
      <c r="C10" s="63" t="str">
        <f ca="1">OFFSET(L!$C$1,MATCH("Definitions"&amp;ADDRESS(ROW(),COLUMN(),4),L!$A:$A,0)-1,SL,,)</f>
        <v>Democratic Republic of Congo</v>
      </c>
      <c r="D10" s="322"/>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2023 Responsible Minerals Initiative. All rights reserved.</v>
      </c>
      <c r="C32" s="321"/>
      <c r="D32" s="322"/>
      <c r="E32" s="100"/>
    </row>
    <row r="33" spans="1:4" ht="13.5" thickBot="1">
      <c r="A33" s="75"/>
      <c r="B33" s="153"/>
      <c r="C33" s="153"/>
      <c r="D33" s="32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4" zoomScalePageLayoutView="70" workbookViewId="0">
      <selection activeCell="D70" sqref="D70:E7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6"/>
      <c r="B1" s="337"/>
      <c r="C1" s="337"/>
      <c r="D1" s="337"/>
      <c r="E1" s="337"/>
      <c r="F1" s="337"/>
      <c r="G1" s="337"/>
      <c r="H1" s="337"/>
      <c r="I1" s="337"/>
      <c r="J1" s="337"/>
      <c r="K1" s="338"/>
      <c r="L1" s="100"/>
      <c r="P1" s="3"/>
      <c r="Q1" s="3"/>
      <c r="R1" s="3"/>
      <c r="S1" s="3"/>
      <c r="T1" s="3"/>
      <c r="U1" s="3"/>
      <c r="V1" s="3"/>
      <c r="W1" s="3"/>
      <c r="X1" s="3"/>
      <c r="Y1" s="3"/>
      <c r="Z1" s="3"/>
      <c r="AA1" s="3"/>
      <c r="AB1" s="3"/>
      <c r="AC1" s="3"/>
      <c r="AD1" s="3"/>
      <c r="AE1" s="3"/>
      <c r="AF1" s="3"/>
      <c r="AG1" s="3"/>
      <c r="AH1" s="3"/>
    </row>
    <row r="2" spans="1:34" ht="82.35" customHeight="1">
      <c r="A2" s="34"/>
      <c r="B2" s="136"/>
      <c r="C2" s="35"/>
      <c r="D2" s="339" t="str">
        <f ca="1">OFFSET(L!$C$1,MATCH("Declaration"&amp;ADDRESS(ROW(),COLUMN(),4),L!$A:$A,0)-1,SL,,)</f>
        <v>Conflict Minerals Reporting Template (CMRT)</v>
      </c>
      <c r="E2" s="340"/>
      <c r="F2" s="340"/>
      <c r="G2" s="340"/>
      <c r="H2" s="340"/>
      <c r="I2" s="340"/>
      <c r="J2" s="34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46"/>
      <c r="G3" s="346"/>
      <c r="H3" s="346"/>
      <c r="I3" s="152"/>
      <c r="J3" s="138" t="s">
        <v>15794</v>
      </c>
      <c r="K3" s="36"/>
      <c r="L3" s="100"/>
      <c r="P3" s="45">
        <f>MATCH($D$3,LN,0)</f>
        <v>1</v>
      </c>
    </row>
    <row r="4" spans="1:34" ht="15.75">
      <c r="A4" s="34"/>
      <c r="B4" s="342" t="str">
        <f ca="1">OFFSET(L!$C$1,MATCH("Declaration"&amp;ADDRESS(ROW(),COLUMN(),4),L!$A:$A,0)-1,SL,,)</f>
        <v>The purpose of this document is to collect sourcing information on tin, tantalum, tungsten and gold used in products</v>
      </c>
      <c r="C4" s="342"/>
      <c r="D4" s="342"/>
      <c r="E4" s="342"/>
      <c r="F4" s="342"/>
      <c r="G4" s="342"/>
      <c r="H4" s="342"/>
      <c r="I4" s="347" t="str">
        <f ca="1">OFFSET(L!$C$1,MATCH("Declaration"&amp;ADDRESS(ROW(),COLUMN(),4),L!$A:$A,0)-1,SL,,)</f>
        <v>Link to Terms &amp; Conditions</v>
      </c>
      <c r="J4" s="347"/>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2" t="str">
        <f ca="1">OFFSET(L!$C$1,MATCH("Declaration"&amp;ADDRESS(ROW(),COLUMN(),4),L!$A:$A,0)-1,SL,,)</f>
        <v>Mandatory fields are noted with an asterisk (*).  Consult the instructions tab for guidance on how to answer each question.</v>
      </c>
      <c r="C6" s="342"/>
      <c r="D6" s="342"/>
      <c r="E6" s="342"/>
      <c r="F6" s="342"/>
      <c r="G6" s="342"/>
      <c r="H6" s="342"/>
      <c r="I6" s="342"/>
      <c r="J6" s="342"/>
      <c r="K6" s="36"/>
      <c r="L6" s="115" t="s">
        <v>443</v>
      </c>
      <c r="P6" s="3"/>
      <c r="Q6" s="3"/>
      <c r="R6" s="3"/>
      <c r="S6" s="3"/>
      <c r="T6" s="3"/>
      <c r="U6" s="3"/>
      <c r="V6" s="3"/>
      <c r="W6" s="3"/>
      <c r="X6" s="3"/>
      <c r="Y6" s="3"/>
      <c r="Z6" s="3"/>
      <c r="AA6" s="3"/>
      <c r="AB6" s="3"/>
      <c r="AC6" s="3"/>
      <c r="AD6" s="3"/>
      <c r="AE6" s="3"/>
      <c r="AF6" s="3"/>
      <c r="AG6" s="3"/>
      <c r="AH6" s="3"/>
    </row>
    <row r="7" spans="1:34" ht="37.15" customHeight="1">
      <c r="A7" s="34"/>
      <c r="B7" s="351" t="str">
        <f ca="1">OFFSET(L!$C$1,MATCH("Declaration"&amp;ADDRESS(ROW(),COLUMN(),4),L!$A:$A,0)-1,SL,,)</f>
        <v>Company Information</v>
      </c>
      <c r="C7" s="351"/>
      <c r="D7" s="351"/>
      <c r="E7" s="351"/>
      <c r="F7" s="351"/>
      <c r="G7" s="351"/>
      <c r="H7" s="351"/>
      <c r="I7" s="351"/>
      <c r="J7" s="35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70" t="s">
        <v>15795</v>
      </c>
      <c r="E8" s="371"/>
      <c r="F8" s="371"/>
      <c r="G8" s="371"/>
      <c r="H8" s="371"/>
      <c r="I8" s="371"/>
      <c r="J8" s="37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8" t="s">
        <v>495</v>
      </c>
      <c r="E9" s="349"/>
      <c r="F9" s="349"/>
      <c r="G9" s="35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2" t="str">
        <f ca="1">OFFSET(L!$C$1,MATCH("Declaration"&amp;ADDRESS(ROW(),COLUMN(),4)&amp;LEFT($D$9,1),L!$A:$A,0)-1,SL,,)</f>
        <v>Go to Product List tab to enter products this declaration applies to</v>
      </c>
      <c r="C10" s="122"/>
      <c r="D10" s="343"/>
      <c r="E10" s="344"/>
      <c r="F10" s="344"/>
      <c r="G10" s="344"/>
      <c r="H10" s="344"/>
      <c r="I10" s="344"/>
      <c r="J10" s="345"/>
      <c r="K10" s="36"/>
      <c r="L10" s="115"/>
      <c r="Q10" s="3"/>
      <c r="R10" s="3"/>
      <c r="S10" s="3"/>
      <c r="T10" s="3"/>
      <c r="U10" s="3"/>
      <c r="V10" s="3"/>
      <c r="W10" s="3"/>
      <c r="X10" s="3"/>
      <c r="Y10" s="3"/>
      <c r="Z10" s="3"/>
      <c r="AA10" s="3"/>
      <c r="AB10" s="3"/>
      <c r="AC10" s="3"/>
      <c r="AD10" s="3"/>
      <c r="AE10" s="3"/>
      <c r="AF10" s="3"/>
      <c r="AG10" s="3"/>
      <c r="AH10" s="3"/>
    </row>
    <row r="11" spans="1:34" ht="15.75">
      <c r="A11" s="38"/>
      <c r="B11" s="353"/>
      <c r="C11" s="122"/>
      <c r="D11" s="379" t="str">
        <f ca="1">IF(D9=Q9,OFFSET(L!$C$1,MATCH("Declaration"&amp;ADDRESS(ROW(),COLUMN(),4),L!$A:$A,0)-1,SL,,),"")</f>
        <v>Click here to enter the products this declaration applies to</v>
      </c>
      <c r="E11" s="380"/>
      <c r="F11" s="380"/>
      <c r="G11" s="380"/>
      <c r="H11" s="380"/>
      <c r="I11" s="380"/>
      <c r="J11" s="38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73" t="s">
        <v>15796</v>
      </c>
      <c r="E12" s="374"/>
      <c r="F12" s="374"/>
      <c r="G12" s="374"/>
      <c r="H12" s="374"/>
      <c r="I12" s="374"/>
      <c r="J12" s="37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73" t="s">
        <v>15797</v>
      </c>
      <c r="E13" s="374"/>
      <c r="F13" s="374"/>
      <c r="G13" s="374"/>
      <c r="H13" s="374"/>
      <c r="I13" s="374"/>
      <c r="J13" s="37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73" t="s">
        <v>15798</v>
      </c>
      <c r="E14" s="374"/>
      <c r="F14" s="374"/>
      <c r="G14" s="374"/>
      <c r="H14" s="374"/>
      <c r="I14" s="374"/>
      <c r="J14" s="37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73" t="s">
        <v>15799</v>
      </c>
      <c r="E15" s="374"/>
      <c r="F15" s="374"/>
      <c r="G15" s="374"/>
      <c r="H15" s="374"/>
      <c r="I15" s="374"/>
      <c r="J15" s="37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6" t="s">
        <v>15800</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73" t="s">
        <v>15801</v>
      </c>
      <c r="E17" s="374"/>
      <c r="F17" s="374"/>
      <c r="G17" s="374"/>
      <c r="H17" s="374"/>
      <c r="I17" s="374"/>
      <c r="J17" s="37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3" t="s">
        <v>15799</v>
      </c>
      <c r="E18" s="374"/>
      <c r="F18" s="374"/>
      <c r="G18" s="374"/>
      <c r="H18" s="374"/>
      <c r="I18" s="374"/>
      <c r="J18" s="37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73" t="s">
        <v>15802</v>
      </c>
      <c r="E19" s="374"/>
      <c r="F19" s="374"/>
      <c r="G19" s="374"/>
      <c r="H19" s="374"/>
      <c r="I19" s="374"/>
      <c r="J19" s="37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6" t="s">
        <v>15800</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3" t="s">
        <v>15801</v>
      </c>
      <c r="E21" s="374"/>
      <c r="F21" s="374"/>
      <c r="G21" s="374"/>
      <c r="H21" s="374"/>
      <c r="I21" s="374"/>
      <c r="J21" s="37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6">
        <v>45154</v>
      </c>
      <c r="E22" s="35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1"/>
      <c r="E23" s="36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8" t="str">
        <f ca="1">OFFSET(L!$C$1,MATCH("Declaration"&amp;ADDRESS(ROW(),COLUMN(),4),L!$A:$A,0)-1,SL,,)</f>
        <v>Answer the following questions 1 - 8 based on the declaration scope indicated above</v>
      </c>
      <c r="C24" s="358"/>
      <c r="D24" s="358"/>
      <c r="E24" s="358"/>
      <c r="F24" s="358"/>
      <c r="G24" s="358"/>
      <c r="H24" s="358"/>
      <c r="I24" s="358"/>
      <c r="J24" s="35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4" t="str">
        <f ca="1">OFFSET(L!$C$1,MATCH("Declaration"&amp;ADDRESS(ROW(),COLUMN(),4),L!$A:$A,0)-1,SL,,)</f>
        <v>Answer</v>
      </c>
      <c r="E25" s="324"/>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489</v>
      </c>
      <c r="E26" s="326"/>
      <c r="F26" s="12"/>
      <c r="G26" s="330"/>
      <c r="H26" s="331"/>
      <c r="I26" s="331"/>
      <c r="J26" s="332"/>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6"/>
      <c r="F28" s="12"/>
      <c r="G28" s="330"/>
      <c r="H28" s="331"/>
      <c r="I28" s="331"/>
      <c r="J28" s="33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489</v>
      </c>
      <c r="E29" s="326"/>
      <c r="F29" s="12"/>
      <c r="G29" s="330"/>
      <c r="H29" s="331"/>
      <c r="I29" s="331"/>
      <c r="J29" s="332"/>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7" t="str">
        <f ca="1">D25</f>
        <v>Answer</v>
      </c>
      <c r="E31" s="327"/>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8"/>
      <c r="E32" s="329"/>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6"/>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7" t="str">
        <f ca="1">D25</f>
        <v>Answer</v>
      </c>
      <c r="E37" s="327"/>
      <c r="F37" s="18"/>
      <c r="G37" s="44" t="str">
        <f ca="1">G25</f>
        <v>Comments</v>
      </c>
      <c r="H37" s="360"/>
      <c r="I37" s="360"/>
      <c r="J37" s="360"/>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30"/>
      <c r="H38" s="331"/>
      <c r="I38" s="331"/>
      <c r="J38" s="332"/>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489</v>
      </c>
      <c r="E39" s="326"/>
      <c r="F39" s="47"/>
      <c r="G39" s="330"/>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489</v>
      </c>
      <c r="E40" s="326"/>
      <c r="F40" s="47"/>
      <c r="G40" s="330"/>
      <c r="H40" s="331"/>
      <c r="I40" s="331"/>
      <c r="J40" s="33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30"/>
      <c r="H41" s="331"/>
      <c r="I41" s="331"/>
      <c r="J41" s="332"/>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7" t="str">
        <f ca="1">D25</f>
        <v>Answer</v>
      </c>
      <c r="E43" s="327"/>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30"/>
      <c r="H44" s="331"/>
      <c r="I44" s="331"/>
      <c r="J44" s="332"/>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489</v>
      </c>
      <c r="E45" s="326"/>
      <c r="F45" s="47"/>
      <c r="G45" s="330"/>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489</v>
      </c>
      <c r="E46" s="326"/>
      <c r="F46" s="47"/>
      <c r="G46" s="330"/>
      <c r="H46" s="331"/>
      <c r="I46" s="331"/>
      <c r="J46" s="33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30"/>
      <c r="H47" s="331"/>
      <c r="I47" s="331"/>
      <c r="J47" s="332"/>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7" t="str">
        <f ca="1">D25</f>
        <v>Answer</v>
      </c>
      <c r="E49" s="327"/>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488</v>
      </c>
      <c r="E52" s="326"/>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27" t="str">
        <f ca="1">D25</f>
        <v>Answer</v>
      </c>
      <c r="E55" s="327"/>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4"/>
      <c r="E56" s="355"/>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4" t="s">
        <v>15803</v>
      </c>
      <c r="E57" s="355"/>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4" t="s">
        <v>15803</v>
      </c>
      <c r="E58" s="355"/>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4"/>
      <c r="E59" s="355"/>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27" t="str">
        <f ca="1">D25</f>
        <v>Answer</v>
      </c>
      <c r="E61" s="327"/>
      <c r="F61" s="18"/>
      <c r="G61" s="44" t="str">
        <f ca="1">G25</f>
        <v>Comments</v>
      </c>
      <c r="H61" s="359"/>
      <c r="I61" s="359"/>
      <c r="J61" s="359"/>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8"/>
      <c r="E62" s="329"/>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488</v>
      </c>
      <c r="E63" s="326"/>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488</v>
      </c>
      <c r="E64" s="326"/>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7" t="str">
        <f ca="1">D25</f>
        <v>Answer</v>
      </c>
      <c r="E67" s="327"/>
      <c r="F67" s="18"/>
      <c r="G67" s="44" t="str">
        <f ca="1">G25</f>
        <v>Comments</v>
      </c>
      <c r="H67" s="359" t="str">
        <f>IF(Q75="(*)","Click here to enter smelter names","")</f>
        <v/>
      </c>
      <c r="I67" s="359"/>
      <c r="J67" s="359"/>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6"/>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69" t="str">
        <f ca="1">OFFSET(L!$C$1,MATCH("Declaration"&amp;ADDRESS(ROW(),COLUMN(),4),L!$A:$A,0)-1,SL,,)</f>
        <v>Answer the Following Questions at a Company Level</v>
      </c>
      <c r="C73" s="369"/>
      <c r="D73" s="369"/>
      <c r="E73" s="369"/>
      <c r="F73" s="369"/>
      <c r="G73" s="369"/>
      <c r="H73" s="369"/>
      <c r="I73" s="369"/>
      <c r="J73" s="36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4" t="str">
        <f ca="1">D25</f>
        <v>Answer</v>
      </c>
      <c r="E74" s="324"/>
      <c r="F74" s="53"/>
      <c r="G74" s="324" t="str">
        <f ca="1">G25</f>
        <v>Comments</v>
      </c>
      <c r="H74" s="324" t="e">
        <f>HLOOKUP(SL,LT,$O74,0)</f>
        <v>#NAME?</v>
      </c>
      <c r="I74" s="32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489</v>
      </c>
      <c r="E75" s="326"/>
      <c r="F75" s="57"/>
      <c r="G75" s="330"/>
      <c r="H75" s="331"/>
      <c r="I75" s="331"/>
      <c r="J75" s="332"/>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67"/>
      <c r="H76" s="367"/>
      <c r="I76" s="367"/>
      <c r="J76" s="36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489</v>
      </c>
      <c r="E77" s="326"/>
      <c r="F77" s="57"/>
      <c r="G77" s="333"/>
      <c r="H77" s="334"/>
      <c r="I77" s="334"/>
      <c r="J77" s="33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30"/>
      <c r="H79" s="331"/>
      <c r="I79" s="331"/>
      <c r="J79" s="332"/>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489</v>
      </c>
      <c r="E81" s="326"/>
      <c r="F81" s="57"/>
      <c r="G81" s="330"/>
      <c r="H81" s="331"/>
      <c r="I81" s="331"/>
      <c r="J81" s="332"/>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30"/>
      <c r="H83" s="331"/>
      <c r="I83" s="331"/>
      <c r="J83" s="332"/>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5" t="s">
        <v>489</v>
      </c>
      <c r="E85" s="366"/>
      <c r="F85" s="57"/>
      <c r="G85" s="330"/>
      <c r="H85" s="331"/>
      <c r="I85" s="331"/>
      <c r="J85" s="332"/>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67"/>
      <c r="H86" s="367"/>
      <c r="I86" s="367"/>
      <c r="J86" s="36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489</v>
      </c>
      <c r="E87" s="326"/>
      <c r="F87" s="57"/>
      <c r="G87" s="330"/>
      <c r="H87" s="331"/>
      <c r="I87" s="331"/>
      <c r="J87" s="332"/>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68"/>
      <c r="H88" s="368"/>
      <c r="I88" s="368"/>
      <c r="J88" s="36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30"/>
      <c r="H89" s="331"/>
      <c r="I89" s="331"/>
      <c r="J89" s="332"/>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64" t="str">
        <f>IF(OR($D$8="",$I$3=""),"","Click here to check required fields completion")</f>
        <v/>
      </c>
      <c r="C90" s="364"/>
      <c r="D90" s="364"/>
      <c r="E90" s="364"/>
      <c r="F90" s="364"/>
      <c r="G90" s="364"/>
      <c r="H90" s="364"/>
      <c r="I90" s="364"/>
      <c r="J90" s="364"/>
      <c r="K90" s="36"/>
      <c r="L90" s="100"/>
      <c r="P90" s="3"/>
      <c r="Q90" s="3"/>
      <c r="R90" s="3"/>
      <c r="S90" s="3"/>
      <c r="T90" s="3"/>
      <c r="U90" s="3"/>
      <c r="V90" s="3"/>
      <c r="W90" s="3"/>
      <c r="X90" s="3"/>
      <c r="Y90" s="3"/>
      <c r="Z90" s="3"/>
      <c r="AA90" s="3"/>
      <c r="AB90" s="3"/>
      <c r="AC90" s="3"/>
      <c r="AD90" s="3"/>
      <c r="AE90" s="3"/>
      <c r="AF90" s="3"/>
      <c r="AG90" s="3"/>
      <c r="AH90" s="3"/>
    </row>
    <row r="91" spans="1:34" ht="15.75" thickBot="1">
      <c r="A91" s="362" t="str">
        <f ca="1">OFFSET(L!$C$1,MATCH("General"&amp;"Cpy",L!$A:$A,0)-1,SL,,)</f>
        <v>© 2023 Responsible Minerals Initiative. All rights reserved.</v>
      </c>
      <c r="B91" s="363"/>
      <c r="C91" s="363"/>
      <c r="D91" s="363"/>
      <c r="E91" s="363"/>
      <c r="F91" s="363"/>
      <c r="G91" s="363"/>
      <c r="H91" s="363"/>
      <c r="I91" s="363"/>
      <c r="J91" s="36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Yes</v>
      </c>
    </row>
    <row r="101" spans="2:7" ht="15.75" hidden="1">
      <c r="B101" s="236" t="s">
        <v>2481</v>
      </c>
      <c r="D101" s="281" t="str">
        <f>IF(AND(OR($D$27="Yes",$D$27=""),OR($D$33="Yes",$D$33="")),"Unknown","")</f>
        <v>Unknown</v>
      </c>
      <c r="E101" s="281" t="str">
        <f>IF(AND(OR($D$26="Yes",$D$26=""),OR($D$32="Yes",$D$32="")),"None","")</f>
        <v/>
      </c>
      <c r="G101" s="281" t="str">
        <f>IF(OR($D$28="Yes",$D$28=""),"No","")</f>
        <v>No</v>
      </c>
    </row>
    <row r="102" spans="2:7" ht="15.75" hidden="1">
      <c r="B102" s="236" t="s">
        <v>2482</v>
      </c>
      <c r="D102" s="281" t="str">
        <f>IF(AND(OR($D$28="Yes",$D$28=""),OR($D$34="Yes",$D$34="")),"Yes","")</f>
        <v>Yes</v>
      </c>
      <c r="E102" s="281" t="str">
        <f>IF(AND(OR($D$27="Yes",$D$27=""),OR($D$33="Yes",$D$33="")),"100%","")</f>
        <v>100%</v>
      </c>
      <c r="G102" s="281" t="str">
        <f>IF(OR($D$29="Yes",$D$29=""),"Yes","")</f>
        <v/>
      </c>
    </row>
    <row r="103" spans="2:7" ht="15.75" hidden="1">
      <c r="B103" s="236" t="s">
        <v>2483</v>
      </c>
      <c r="D103" s="281" t="str">
        <f>IF(AND(OR($D$28="Yes",$D$28=""),OR($D$34="Yes",$D$34="")),"No","")</f>
        <v>No</v>
      </c>
      <c r="E103" s="281" t="str">
        <f>IF(AND(OR($D$27="Yes",$D$27=""),OR($D$33="Yes",$D$33="")),"Greater than 90%","")</f>
        <v>Greater than 90%</v>
      </c>
      <c r="G103" s="281" t="str">
        <f>IF(OR($D$29="Yes",$D$29=""),"No","")</f>
        <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9:E79"/>
    <mergeCell ref="G83:J83"/>
    <mergeCell ref="G79:J79"/>
    <mergeCell ref="D8:J8"/>
    <mergeCell ref="D21:J21"/>
    <mergeCell ref="D17:J17"/>
    <mergeCell ref="D14:J14"/>
    <mergeCell ref="D13:J13"/>
    <mergeCell ref="D15:J15"/>
    <mergeCell ref="D16:J16"/>
    <mergeCell ref="D20:J20"/>
    <mergeCell ref="D12:J12"/>
    <mergeCell ref="D19:J19"/>
    <mergeCell ref="D18:J18"/>
    <mergeCell ref="D11:J11"/>
    <mergeCell ref="G52:J52"/>
    <mergeCell ref="D65:E65"/>
    <mergeCell ref="D64:E64"/>
    <mergeCell ref="D63:E63"/>
    <mergeCell ref="G63:J63"/>
    <mergeCell ref="G64:J64"/>
    <mergeCell ref="D62:E62"/>
    <mergeCell ref="H67:J67"/>
    <mergeCell ref="D77:E77"/>
    <mergeCell ref="G74:I74"/>
    <mergeCell ref="D74:E74"/>
    <mergeCell ref="G76:J76"/>
    <mergeCell ref="D67:E67"/>
    <mergeCell ref="G70:J70"/>
    <mergeCell ref="G68:J68"/>
    <mergeCell ref="G71:J71"/>
    <mergeCell ref="G69:J69"/>
    <mergeCell ref="D69:E69"/>
    <mergeCell ref="D68:E68"/>
    <mergeCell ref="D71:E71"/>
    <mergeCell ref="G75:J75"/>
    <mergeCell ref="D70:E70"/>
    <mergeCell ref="D75:E75"/>
    <mergeCell ref="B73:J73"/>
    <mergeCell ref="A91:J91"/>
    <mergeCell ref="G85:J85"/>
    <mergeCell ref="B90:J90"/>
    <mergeCell ref="D81:E81"/>
    <mergeCell ref="D87:E87"/>
    <mergeCell ref="D85:E85"/>
    <mergeCell ref="D89:E89"/>
    <mergeCell ref="G86:J86"/>
    <mergeCell ref="G87:J87"/>
    <mergeCell ref="G88:J88"/>
    <mergeCell ref="G81:J81"/>
    <mergeCell ref="D83:E83"/>
    <mergeCell ref="G89:J89"/>
    <mergeCell ref="G65:J65"/>
    <mergeCell ref="G53:J53"/>
    <mergeCell ref="D59:E59"/>
    <mergeCell ref="D56:E56"/>
    <mergeCell ref="G56:J56"/>
    <mergeCell ref="D61:E61"/>
    <mergeCell ref="H61:J61"/>
    <mergeCell ref="H37:J37"/>
    <mergeCell ref="D23:E23"/>
    <mergeCell ref="G33:J33"/>
    <mergeCell ref="D29:E29"/>
    <mergeCell ref="G41:J41"/>
    <mergeCell ref="D40:E40"/>
    <mergeCell ref="D41:E41"/>
    <mergeCell ref="G50:J50"/>
    <mergeCell ref="D51:E51"/>
    <mergeCell ref="G51:J51"/>
    <mergeCell ref="G40:J40"/>
    <mergeCell ref="G62:J62"/>
    <mergeCell ref="D52:E52"/>
    <mergeCell ref="G57:J57"/>
    <mergeCell ref="G58:J58"/>
    <mergeCell ref="G59:J59"/>
    <mergeCell ref="D58:E58"/>
    <mergeCell ref="D55:E55"/>
    <mergeCell ref="D53:E53"/>
    <mergeCell ref="G77:J77"/>
    <mergeCell ref="A1:K1"/>
    <mergeCell ref="D2:J2"/>
    <mergeCell ref="B4:H4"/>
    <mergeCell ref="D10:J10"/>
    <mergeCell ref="F3:H3"/>
    <mergeCell ref="I4:J4"/>
    <mergeCell ref="D9:G9"/>
    <mergeCell ref="B7:J7"/>
    <mergeCell ref="B10:B11"/>
    <mergeCell ref="B6:J6"/>
    <mergeCell ref="D38:E38"/>
    <mergeCell ref="G39:J39"/>
    <mergeCell ref="G32:J32"/>
    <mergeCell ref="G29:J29"/>
    <mergeCell ref="D57:E57"/>
    <mergeCell ref="G27:J27"/>
    <mergeCell ref="D26:E26"/>
    <mergeCell ref="D27:E27"/>
    <mergeCell ref="D22:E22"/>
    <mergeCell ref="B24:J24"/>
    <mergeCell ref="D31:E31"/>
    <mergeCell ref="D25:E25"/>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G26:J26"/>
    <mergeCell ref="G28:J28"/>
    <mergeCell ref="D28:E28"/>
    <mergeCell ref="D34:E34"/>
    <mergeCell ref="D33:E33"/>
    <mergeCell ref="G34:J34"/>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A8F6CC-5D57-414B-A024-8D38BBB42A1D}"/>
    <hyperlink ref="D20" r:id="rId4" xr:uid="{93D2DAF0-E2E0-4182-9878-194C9ADAF96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topLeftCell="A90" zoomScaleNormal="100" zoomScalePageLayoutView="55" workbookViewId="0">
      <selection activeCell="C91" sqref="C91"/>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1"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2"/>
      <c r="G3" s="385" t="str">
        <f ca="1">OFFSET(L!$C$1,MATCH("General"&amp;"Cpy",L!$A:$A,0)-1,SL,,)</f>
        <v>© 2023 Responsible Minerals Initiative. All rights reserved.</v>
      </c>
      <c r="H3" s="385"/>
      <c r="I3" s="386"/>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394" t="s">
        <v>763</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t="shared" ref="S5" ca="1" si="0">IF(B5="","",IF(ISERROR(MATCH($E5,CL,0)),"Unknown",INDIRECT("'C'!$A$"&amp;MATCH($E5,CL,0)+1)))</f>
        <v>US</v>
      </c>
      <c r="T5" s="181" t="str">
        <f ca="1">IF(B5="","",IF(ISERROR(MATCH($J5,SorP!$B$1:$B$6279,0)),"",INDIRECT("'SorP'!$A$"&amp;MATCH($S5&amp;$J5,SorP!C:C,0))))</f>
        <v>US-PA</v>
      </c>
      <c r="U5" s="201"/>
      <c r="V5" s="226">
        <f ca="1">IF(C5="",NA(),IF(OR(C5="Smelter not listed",C5="Smelter not yet identified"),MATCH($B5&amp;$D5,'Smelter Look-up'!$J:$J,0),MATCH($B5&amp;$C5,'Smelter Look-up'!$J:$J,0)))</f>
        <v>389</v>
      </c>
      <c r="X5" s="227">
        <f t="shared" ref="X5" ca="1" si="1">IF(AND(C5="Smelter not listed",OR(LEN(D5)=0,LEN(E5)=0)),1,0)</f>
        <v>0</v>
      </c>
      <c r="AB5" s="228" t="str">
        <f t="shared" ref="AB5" ca="1" si="2">B5&amp;C5</f>
        <v>TinAlpha</v>
      </c>
    </row>
    <row r="6" spans="1:34" s="227" customFormat="1" ht="19.899999999999999" customHeight="1">
      <c r="A6" s="394" t="s">
        <v>15092</v>
      </c>
      <c r="B6" s="182" t="str">
        <f ca="1">IF(LEN(A6)=0,"",INDEX('Smelter Look-up'!$A:$A,MATCH($A6,'Smelter Look-up'!$E:$E,0)))</f>
        <v>Tin</v>
      </c>
      <c r="C6" s="186" t="str">
        <f ca="1">IF(LEN(A6)=0,"",INDEX('Smelter Look-up'!$C:$C,MATCH($A6,'Smelter Look-up'!$E:$E,0)))</f>
        <v>CRM Synergies</v>
      </c>
      <c r="D6" s="230"/>
      <c r="E6" s="182" t="str">
        <f ca="1">IF(ISERROR($V6),"",OFFSET('Smelter Look-up'!$D$4,$V6-4,0)&amp;"")</f>
        <v>SPAIN</v>
      </c>
      <c r="F6" s="182" t="str">
        <f ca="1">IF(ISERROR($V6),"",OFFSET('Smelter Look-up'!$E$4,$V6-4,0))</f>
        <v>CID003524</v>
      </c>
      <c r="G6" s="182" t="str">
        <f ca="1">IF(C6=$X$4,IF(ISERROR($V6),"Enter smelter details","RMI"),IF(ISERROR($V6),"",OFFSET('Smelter Look-up'!$F$4,$V6-4,0)))</f>
        <v>RMI</v>
      </c>
      <c r="H6" s="183">
        <f ca="1">IF(ISERROR($V6),"",OFFSET('Smelter Look-up'!$G$4,$V6-4,0))</f>
        <v>0</v>
      </c>
      <c r="I6" s="184" t="str">
        <f ca="1">IF(ISERROR($V6),"",OFFSET('Smelter Look-up'!$H$4,$V6-4,0))</f>
        <v>Toledo</v>
      </c>
      <c r="J6" s="184" t="str">
        <f ca="1">IF(ISERROR($V6),"",OFFSET('Smelter Look-up'!$I$4,$V6-4,0))</f>
        <v>Toledo</v>
      </c>
      <c r="K6" s="224"/>
      <c r="L6" s="224"/>
      <c r="M6" s="224"/>
      <c r="N6" s="224"/>
      <c r="O6" s="224"/>
      <c r="P6" s="185"/>
      <c r="Q6" s="225"/>
      <c r="R6" s="182" t="str">
        <f ca="1">IF(ISERROR($V6),"",OFFSET('Smelter Look-up'!$C$4,$V6-4,0)&amp;"")</f>
        <v>CRM Synergies</v>
      </c>
      <c r="S6" s="181" t="str">
        <f t="shared" ref="S6:S37" ca="1" si="3">IF(B6="","",IF(ISERROR(MATCH($E6,CL,0)),"Unknown",INDIRECT("'C'!$A$"&amp;MATCH($E6,CL,0)+1)))</f>
        <v>ES</v>
      </c>
      <c r="T6" s="181" t="str">
        <f ca="1">IF(B6="","",IF(ISERROR(MATCH($J6,SorP!$B$1:$B$6279,0)),"",INDIRECT("'SorP'!$A$"&amp;MATCH($S6&amp;$J6,SorP!C:C,0))))</f>
        <v>ES-TO</v>
      </c>
      <c r="U6" s="201"/>
      <c r="V6" s="226">
        <f ca="1">IF(C6="",NA(),IF(OR(C6="Smelter not listed",C6="Smelter not yet identified"),MATCH($B6&amp;$D6,'Smelter Look-up'!$J:$J,0),MATCH($B6&amp;$C6,'Smelter Look-up'!$J:$J,0)))</f>
        <v>411</v>
      </c>
      <c r="X6" s="227">
        <f t="shared" ref="X6:X37" ca="1" si="4">IF(AND(C6="Smelter not listed",OR(LEN(D6)=0,LEN(E6)=0)),1,0)</f>
        <v>0</v>
      </c>
      <c r="AB6" s="228" t="str">
        <f t="shared" ref="AB6:AB37" ca="1" si="5">B6&amp;C6</f>
        <v>TinCRM Synergies</v>
      </c>
    </row>
    <row r="7" spans="1:34" s="227" customFormat="1" ht="19.899999999999999" customHeight="1">
      <c r="A7" s="394" t="s">
        <v>15097</v>
      </c>
      <c r="B7" s="182" t="str">
        <f ca="1">IF(LEN(A7)=0,"",INDEX('Smelter Look-up'!$A:$A,MATCH($A7,'Smelter Look-up'!$E:$E,0)))</f>
        <v>Tin</v>
      </c>
      <c r="C7" s="186" t="str">
        <f ca="1">IF(LEN(A7)=0,"",INDEX('Smelter Look-up'!$C:$C,MATCH($A7,'Smelter Look-up'!$E:$E,0)))</f>
        <v>CV Venus Inti Perkasa</v>
      </c>
      <c r="D7" s="230"/>
      <c r="E7" s="182" t="str">
        <f ca="1">IF(ISERROR($V7),"",OFFSET('Smelter Look-up'!$D$4,$V7-4,0)&amp;"")</f>
        <v>INDONESIA</v>
      </c>
      <c r="F7" s="182" t="str">
        <f ca="1">IF(ISERROR($V7),"",OFFSET('Smelter Look-up'!$E$4,$V7-4,0))</f>
        <v>CID002455</v>
      </c>
      <c r="G7" s="182" t="str">
        <f ca="1">IF(C7=$X$4,IF(ISERROR($V7),"Enter smelter details","RMI"),IF(ISERROR($V7),"",OFFSET('Smelter Look-up'!$F$4,$V7-4,0)))</f>
        <v>RMI</v>
      </c>
      <c r="H7" s="183">
        <f ca="1">IF(ISERROR($V7),"",OFFSET('Smelter Look-up'!$G$4,$V7-4,0))</f>
        <v>0</v>
      </c>
      <c r="I7" s="184" t="str">
        <f ca="1">IF(ISERROR($V7),"",OFFSET('Smelter Look-up'!$H$4,$V7-4,0))</f>
        <v>Pangkal Pinang</v>
      </c>
      <c r="J7" s="184" t="str">
        <f ca="1">IF(ISERROR($V7),"",OFFSET('Smelter Look-up'!$I$4,$V7-4,0))</f>
        <v>Kepulauan Bangka Belitung</v>
      </c>
      <c r="K7" s="224"/>
      <c r="L7" s="224"/>
      <c r="M7" s="224"/>
      <c r="N7" s="224"/>
      <c r="O7" s="224"/>
      <c r="P7" s="185"/>
      <c r="Q7" s="225"/>
      <c r="R7" s="182" t="str">
        <f ca="1">IF(ISERROR($V7),"",OFFSET('Smelter Look-up'!$C$4,$V7-4,0)&amp;"")</f>
        <v>CV Venus Inti Perkasa</v>
      </c>
      <c r="S7" s="181" t="str">
        <f t="shared" ca="1" si="3"/>
        <v>ID</v>
      </c>
      <c r="T7" s="181" t="str">
        <f ca="1">IF(B7="","",IF(ISERROR(MATCH($J7,SorP!$B$1:$B$6279,0)),"",INDIRECT("'SorP'!$A$"&amp;MATCH($S7&amp;$J7,SorP!C:C,0))))</f>
        <v>ID-BB</v>
      </c>
      <c r="U7" s="201"/>
      <c r="V7" s="226">
        <f ca="1">IF(C7="",NA(),IF(OR(C7="Smelter not listed",C7="Smelter not yet identified"),MATCH($B7&amp;$D7,'Smelter Look-up'!$J:$J,0),MATCH($B7&amp;$C7,'Smelter Look-up'!$J:$J,0)))</f>
        <v>415</v>
      </c>
      <c r="X7" s="227">
        <f t="shared" ca="1" si="4"/>
        <v>0</v>
      </c>
      <c r="AB7" s="228" t="str">
        <f t="shared" ca="1" si="5"/>
        <v>TinCV Venus Inti Perkasa</v>
      </c>
    </row>
    <row r="8" spans="1:34" s="227" customFormat="1" ht="19.899999999999999" customHeight="1">
      <c r="A8" s="394" t="s">
        <v>764</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3"/>
        <v>BO</v>
      </c>
      <c r="T8" s="181" t="str">
        <f ca="1">IF(B8="","",IF(ISERROR(MATCH($J8,SorP!$B$1:$B$6279,0)),"",INDIRECT("'SorP'!$A$"&amp;MATCH($S8&amp;$J8,SorP!C:C,0))))</f>
        <v>BO-O</v>
      </c>
      <c r="U8" s="201"/>
      <c r="V8" s="226">
        <f ca="1">IF(C8="",NA(),IF(OR(C8="Smelter not listed",C8="Smelter not yet identified"),MATCH($B8&amp;$D8,'Smelter Look-up'!$J:$J,0),MATCH($B8&amp;$C8,'Smelter Look-up'!$J:$J,0)))</f>
        <v>421</v>
      </c>
      <c r="X8" s="227">
        <f t="shared" ca="1" si="4"/>
        <v>0</v>
      </c>
      <c r="AB8" s="228" t="str">
        <f t="shared" ca="1" si="5"/>
        <v>TinEM Vinto</v>
      </c>
    </row>
    <row r="9" spans="1:34" s="227" customFormat="1" ht="19.899999999999999" customHeight="1">
      <c r="A9" s="394" t="s">
        <v>766</v>
      </c>
      <c r="B9" s="182" t="str">
        <f ca="1">IF(LEN(A9)=0,"",INDEX('Smelter Look-up'!$A:$A,MATCH($A9,'Smelter Look-up'!$E:$E,0)))</f>
        <v>Tin</v>
      </c>
      <c r="C9" s="186" t="str">
        <f ca="1">IF(LEN(A9)=0,"",INDEX('Smelter Look-up'!$C:$C,MATCH($A9,'Smelter Look-up'!$E:$E,0)))</f>
        <v>Fenix Metals</v>
      </c>
      <c r="D9" s="230"/>
      <c r="E9" s="182" t="str">
        <f ca="1">IF(ISERROR($V9),"",OFFSET('Smelter Look-up'!$D$4,$V9-4,0)&amp;"")</f>
        <v>POLAND</v>
      </c>
      <c r="F9" s="182" t="str">
        <f ca="1">IF(ISERROR($V9),"",OFFSET('Smelter Look-up'!$E$4,$V9-4,0))</f>
        <v>CID000468</v>
      </c>
      <c r="G9" s="182" t="str">
        <f ca="1">IF(C9=$X$4,IF(ISERROR($V9),"Enter smelter details","RMI"),IF(ISERROR($V9),"",OFFSET('Smelter Look-up'!$F$4,$V9-4,0)))</f>
        <v>RMI</v>
      </c>
      <c r="H9" s="183">
        <f ca="1">IF(ISERROR($V9),"",OFFSET('Smelter Look-up'!$G$4,$V9-4,0))</f>
        <v>0</v>
      </c>
      <c r="I9" s="184" t="str">
        <f ca="1">IF(ISERROR($V9),"",OFFSET('Smelter Look-up'!$H$4,$V9-4,0))</f>
        <v>Chmielów</v>
      </c>
      <c r="J9" s="184" t="str">
        <f ca="1">IF(ISERROR($V9),"",OFFSET('Smelter Look-up'!$I$4,$V9-4,0))</f>
        <v>Podkarpackie</v>
      </c>
      <c r="K9" s="224"/>
      <c r="L9" s="224"/>
      <c r="M9" s="224"/>
      <c r="N9" s="224"/>
      <c r="O9" s="224"/>
      <c r="P9" s="185"/>
      <c r="Q9" s="225"/>
      <c r="R9" s="182" t="str">
        <f ca="1">IF(ISERROR($V9),"",OFFSET('Smelter Look-up'!$C$4,$V9-4,0)&amp;"")</f>
        <v>Fenix Metals</v>
      </c>
      <c r="S9" s="181" t="str">
        <f t="shared" ca="1" si="3"/>
        <v>PL</v>
      </c>
      <c r="T9" s="181" t="str">
        <f ca="1">IF(B9="","",IF(ISERROR(MATCH($J9,SorP!$B$1:$B$6279,0)),"",INDIRECT("'SorP'!$A$"&amp;MATCH($S9&amp;$J9,SorP!C:C,0))))</f>
        <v>PL-18</v>
      </c>
      <c r="U9" s="201"/>
      <c r="V9" s="226">
        <f ca="1">IF(C9="",NA(),IF(OR(C9="Smelter not listed",C9="Smelter not yet identified"),MATCH($B9&amp;$D9,'Smelter Look-up'!$J:$J,0),MATCH($B9&amp;$C9,'Smelter Look-up'!$J:$J,0)))</f>
        <v>430</v>
      </c>
      <c r="X9" s="227">
        <f t="shared" ca="1" si="4"/>
        <v>0</v>
      </c>
      <c r="AB9" s="228" t="str">
        <f t="shared" ca="1" si="5"/>
        <v>TinFenix Metals</v>
      </c>
    </row>
    <row r="10" spans="1:34" s="227" customFormat="1" ht="19.899999999999999" customHeight="1">
      <c r="A10" s="394" t="s">
        <v>767</v>
      </c>
      <c r="B10" s="182" t="str">
        <f ca="1">IF(LEN(A10)=0,"",INDEX('Smelter Look-up'!$A:$A,MATCH($A10,'Smelter Look-up'!$E:$E,0)))</f>
        <v>Tin</v>
      </c>
      <c r="C10" s="186" t="str">
        <f ca="1">IF(LEN(A10)=0,"",INDEX('Smelter Look-up'!$C:$C,MATCH($A10,'Smelter Look-up'!$E:$E,0)))</f>
        <v>Gejiu Non-Ferrous Metal Processing Co., Ltd.</v>
      </c>
      <c r="D10" s="230"/>
      <c r="E10" s="182" t="str">
        <f ca="1">IF(ISERROR($V10),"",OFFSET('Smelter Look-up'!$D$4,$V10-4,0)&amp;"")</f>
        <v>CHINA</v>
      </c>
      <c r="F10" s="182" t="str">
        <f ca="1">IF(ISERROR($V10),"",OFFSET('Smelter Look-up'!$E$4,$V10-4,0))</f>
        <v>CID000538</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Gejiu Non-Ferrous Metal Processing Co., Ltd.</v>
      </c>
      <c r="S10" s="181" t="str">
        <f t="shared" ca="1" si="3"/>
        <v>CN</v>
      </c>
      <c r="T10" s="181" t="str">
        <f ca="1">IF(B10="","",IF(ISERROR(MATCH($J10,SorP!$B$1:$B$6279,0)),"",INDIRECT("'SorP'!$A$"&amp;MATCH($S10&amp;$J10,SorP!C:C,0))))</f>
        <v>CN-YN</v>
      </c>
      <c r="U10" s="201"/>
      <c r="V10" s="226">
        <f ca="1">IF(C10="",NA(),IF(OR(C10="Smelter not listed",C10="Smelter not yet identified"),MATCH($B10&amp;$D10,'Smelter Look-up'!$J:$J,0),MATCH($B10&amp;$C10,'Smelter Look-up'!$J:$J,0)))</f>
        <v>436</v>
      </c>
      <c r="X10" s="227">
        <f t="shared" ca="1" si="4"/>
        <v>0</v>
      </c>
      <c r="AB10" s="228" t="str">
        <f t="shared" ca="1" si="5"/>
        <v>TinGejiu Non-Ferrous Metal Processing Co., Ltd.</v>
      </c>
    </row>
    <row r="11" spans="1:34" s="227" customFormat="1" ht="19.899999999999999" customHeight="1">
      <c r="A11" s="394" t="s">
        <v>13867</v>
      </c>
      <c r="B11" s="182" t="str">
        <f ca="1">IF(LEN(A11)=0,"",INDEX('Smelter Look-up'!$A:$A,MATCH($A11,'Smelter Look-up'!$E:$E,0)))</f>
        <v>Tin</v>
      </c>
      <c r="C11" s="186" t="str">
        <f ca="1">IF(LEN(A11)=0,"",INDEX('Smelter Look-up'!$C:$C,MATCH($A11,'Smelter Look-up'!$E:$E,0)))</f>
        <v>Luna Smelter, Ltd.</v>
      </c>
      <c r="D11" s="230"/>
      <c r="E11" s="182" t="str">
        <f ca="1">IF(ISERROR($V11),"",OFFSET('Smelter Look-up'!$D$4,$V11-4,0)&amp;"")</f>
        <v>RWANDA</v>
      </c>
      <c r="F11" s="182" t="str">
        <f ca="1">IF(ISERROR($V11),"",OFFSET('Smelter Look-up'!$E$4,$V11-4,0))</f>
        <v>CID003387</v>
      </c>
      <c r="G11" s="182" t="str">
        <f ca="1">IF(C11=$X$4,IF(ISERROR($V11),"Enter smelter details","RMI"),IF(ISERROR($V11),"",OFFSET('Smelter Look-up'!$F$4,$V11-4,0)))</f>
        <v>RMI</v>
      </c>
      <c r="H11" s="183">
        <f ca="1">IF(ISERROR($V11),"",OFFSET('Smelter Look-up'!$G$4,$V11-4,0))</f>
        <v>0</v>
      </c>
      <c r="I11" s="184" t="str">
        <f ca="1">IF(ISERROR($V11),"",OFFSET('Smelter Look-up'!$H$4,$V11-4,0))</f>
        <v>Kigali</v>
      </c>
      <c r="J11" s="184" t="str">
        <f ca="1">IF(ISERROR($V11),"",OFFSET('Smelter Look-up'!$I$4,$V11-4,0))</f>
        <v>City of Kigali</v>
      </c>
      <c r="K11" s="224"/>
      <c r="L11" s="224"/>
      <c r="M11" s="224"/>
      <c r="N11" s="224"/>
      <c r="O11" s="224"/>
      <c r="P11" s="185"/>
      <c r="Q11" s="225"/>
      <c r="R11" s="182" t="str">
        <f ca="1">IF(ISERROR($V11),"",OFFSET('Smelter Look-up'!$C$4,$V11-4,0)&amp;"")</f>
        <v>Luna Smelter, Ltd.</v>
      </c>
      <c r="S11" s="181" t="str">
        <f t="shared" ca="1" si="3"/>
        <v>RW</v>
      </c>
      <c r="T11" s="181" t="str">
        <f ca="1">IF(B11="","",IF(ISERROR(MATCH($J11,SorP!$B$1:$B$6279,0)),"",INDIRECT("'SorP'!$A$"&amp;MATCH($S11&amp;$J11,SorP!C:C,0))))</f>
        <v>RW-01</v>
      </c>
      <c r="U11" s="201"/>
      <c r="V11" s="226">
        <f ca="1">IF(C11="",NA(),IF(OR(C11="Smelter not listed",C11="Smelter not yet identified"),MATCH($B11&amp;$D11,'Smelter Look-up'!$J:$J,0),MATCH($B11&amp;$C11,'Smelter Look-up'!$J:$J,0)))</f>
        <v>456</v>
      </c>
      <c r="X11" s="227">
        <f t="shared" ca="1" si="4"/>
        <v>0</v>
      </c>
      <c r="AB11" s="228" t="str">
        <f t="shared" ca="1" si="5"/>
        <v>TinLuna Smelter, Ltd.</v>
      </c>
    </row>
    <row r="12" spans="1:34" s="227" customFormat="1" ht="19.899999999999999" customHeight="1">
      <c r="A12" s="394" t="s">
        <v>771</v>
      </c>
      <c r="B12" s="182" t="str">
        <f ca="1">IF(LEN(A12)=0,"",INDEX('Smelter Look-up'!$A:$A,MATCH($A12,'Smelter Look-up'!$E:$E,0)))</f>
        <v>Tin</v>
      </c>
      <c r="C12" s="186" t="str">
        <f ca="1">IF(LEN(A12)=0,"",INDEX('Smelter Look-up'!$C:$C,MATCH($A12,'Smelter Look-up'!$E:$E,0)))</f>
        <v>Malaysia Smelting Corporation (MSC)</v>
      </c>
      <c r="D12" s="230"/>
      <c r="E12" s="182" t="str">
        <f ca="1">IF(ISERROR($V12),"",OFFSET('Smelter Look-up'!$D$4,$V12-4,0)&amp;"")</f>
        <v>MALAYSIA</v>
      </c>
      <c r="F12" s="182" t="str">
        <f ca="1">IF(ISERROR($V12),"",OFFSET('Smelter Look-up'!$E$4,$V12-4,0))</f>
        <v>CID001105</v>
      </c>
      <c r="G12" s="182" t="str">
        <f ca="1">IF(C12=$X$4,IF(ISERROR($V12),"Enter smelter details","RMI"),IF(ISERROR($V12),"",OFFSET('Smelter Look-up'!$F$4,$V12-4,0)))</f>
        <v>RMI</v>
      </c>
      <c r="H12" s="183">
        <f ca="1">IF(ISERROR($V12),"",OFFSET('Smelter Look-up'!$G$4,$V12-4,0))</f>
        <v>0</v>
      </c>
      <c r="I12" s="184" t="str">
        <f ca="1">IF(ISERROR($V12),"",OFFSET('Smelter Look-up'!$H$4,$V12-4,0))</f>
        <v>Butterworth</v>
      </c>
      <c r="J12" s="184" t="str">
        <f ca="1">IF(ISERROR($V12),"",OFFSET('Smelter Look-up'!$I$4,$V12-4,0))</f>
        <v>Pulau Pinang</v>
      </c>
      <c r="K12" s="224"/>
      <c r="L12" s="224"/>
      <c r="M12" s="224"/>
      <c r="N12" s="224"/>
      <c r="O12" s="224"/>
      <c r="P12" s="185"/>
      <c r="Q12" s="225"/>
      <c r="R12" s="182" t="str">
        <f ca="1">IF(ISERROR($V12),"",OFFSET('Smelter Look-up'!$C$4,$V12-4,0)&amp;"")</f>
        <v>Malaysia Smelting Corporation (MSC)</v>
      </c>
      <c r="S12" s="181" t="str">
        <f t="shared" ca="1" si="3"/>
        <v>MY</v>
      </c>
      <c r="T12" s="181" t="str">
        <f ca="1">IF(B12="","",IF(ISERROR(MATCH($J12,SorP!$B$1:$B$6279,0)),"",INDIRECT("'SorP'!$A$"&amp;MATCH($S12&amp;$J12,SorP!C:C,0))))</f>
        <v>MY-07</v>
      </c>
      <c r="U12" s="201"/>
      <c r="V12" s="226">
        <f ca="1">IF(C12="",NA(),IF(OR(C12="Smelter not listed",C12="Smelter not yet identified"),MATCH($B12&amp;$D12,'Smelter Look-up'!$J:$J,0),MATCH($B12&amp;$C12,'Smelter Look-up'!$J:$J,0)))</f>
        <v>458</v>
      </c>
      <c r="X12" s="227">
        <f t="shared" ca="1" si="4"/>
        <v>0</v>
      </c>
      <c r="AB12" s="228" t="str">
        <f t="shared" ca="1" si="5"/>
        <v>TinMalaysia Smelting Corporation (MSC)</v>
      </c>
    </row>
    <row r="13" spans="1:34" s="227" customFormat="1" ht="19.899999999999999" customHeight="1">
      <c r="A13" s="394" t="s">
        <v>1815</v>
      </c>
      <c r="B13" s="182" t="str">
        <f ca="1">IF(LEN(A13)=0,"",INDEX('Smelter Look-up'!$A:$A,MATCH($A13,'Smelter Look-up'!$E:$E,0)))</f>
        <v>Tin</v>
      </c>
      <c r="C13" s="186" t="str">
        <f ca="1">IF(LEN(A13)=0,"",INDEX('Smelter Look-up'!$C:$C,MATCH($A13,'Smelter Look-up'!$E:$E,0)))</f>
        <v>Aurubis Beerse</v>
      </c>
      <c r="D13" s="230"/>
      <c r="E13" s="182" t="str">
        <f ca="1">IF(ISERROR($V13),"",OFFSET('Smelter Look-up'!$D$4,$V13-4,0)&amp;"")</f>
        <v>BELGIUM</v>
      </c>
      <c r="F13" s="182" t="str">
        <f ca="1">IF(ISERROR($V13),"",OFFSET('Smelter Look-up'!$E$4,$V13-4,0))</f>
        <v>CID002773</v>
      </c>
      <c r="G13" s="182" t="str">
        <f ca="1">IF(C13=$X$4,IF(ISERROR($V13),"Enter smelter details","RMI"),IF(ISERROR($V13),"",OFFSET('Smelter Look-up'!$F$4,$V13-4,0)))</f>
        <v>RMI</v>
      </c>
      <c r="H13" s="183">
        <f ca="1">IF(ISERROR($V13),"",OFFSET('Smelter Look-up'!$G$4,$V13-4,0))</f>
        <v>0</v>
      </c>
      <c r="I13" s="184" t="str">
        <f ca="1">IF(ISERROR($V13),"",OFFSET('Smelter Look-up'!$H$4,$V13-4,0))</f>
        <v>Beerse</v>
      </c>
      <c r="J13" s="184" t="str">
        <f ca="1">IF(ISERROR($V13),"",OFFSET('Smelter Look-up'!$I$4,$V13-4,0))</f>
        <v>Antwerpen</v>
      </c>
      <c r="K13" s="224"/>
      <c r="L13" s="224"/>
      <c r="M13" s="224"/>
      <c r="N13" s="224"/>
      <c r="O13" s="224"/>
      <c r="P13" s="185"/>
      <c r="Q13" s="225"/>
      <c r="R13" s="182" t="str">
        <f ca="1">IF(ISERROR($V13),"",OFFSET('Smelter Look-up'!$C$4,$V13-4,0)&amp;"")</f>
        <v>Aurubis Beerse</v>
      </c>
      <c r="S13" s="181" t="str">
        <f t="shared" ca="1" si="3"/>
        <v>BE</v>
      </c>
      <c r="T13" s="181" t="str">
        <f ca="1">IF(B13="","",IF(ISERROR(MATCH($J13,SorP!$B$1:$B$6279,0)),"",INDIRECT("'SorP'!$A$"&amp;MATCH($S13&amp;$J13,SorP!C:C,0))))</f>
        <v>BE-VAN</v>
      </c>
      <c r="U13" s="201"/>
      <c r="V13" s="226">
        <f ca="1">IF(C13="",NA(),IF(OR(C13="Smelter not listed",C13="Smelter not yet identified"),MATCH($B13&amp;$D13,'Smelter Look-up'!$J:$J,0),MATCH($B13&amp;$C13,'Smelter Look-up'!$J:$J,0)))</f>
        <v>394</v>
      </c>
      <c r="X13" s="227">
        <f t="shared" ca="1" si="4"/>
        <v>0</v>
      </c>
      <c r="AB13" s="228" t="str">
        <f t="shared" ca="1" si="5"/>
        <v>TinAurubis Beerse</v>
      </c>
    </row>
    <row r="14" spans="1:34" s="227" customFormat="1" ht="19.899999999999999" customHeight="1">
      <c r="A14" s="394" t="s">
        <v>1817</v>
      </c>
      <c r="B14" s="182" t="str">
        <f ca="1">IF(LEN(A14)=0,"",INDEX('Smelter Look-up'!$A:$A,MATCH($A14,'Smelter Look-up'!$E:$E,0)))</f>
        <v>Tin</v>
      </c>
      <c r="C14" s="186" t="str">
        <f ca="1">IF(LEN(A14)=0,"",INDEX('Smelter Look-up'!$C:$C,MATCH($A14,'Smelter Look-up'!$E:$E,0)))</f>
        <v>Aurubis Berango</v>
      </c>
      <c r="D14" s="230"/>
      <c r="E14" s="182" t="str">
        <f ca="1">IF(ISERROR($V14),"",OFFSET('Smelter Look-up'!$D$4,$V14-4,0)&amp;"")</f>
        <v>SPAIN</v>
      </c>
      <c r="F14" s="182" t="str">
        <f ca="1">IF(ISERROR($V14),"",OFFSET('Smelter Look-up'!$E$4,$V14-4,0))</f>
        <v>CID002774</v>
      </c>
      <c r="G14" s="182" t="str">
        <f ca="1">IF(C14=$X$4,IF(ISERROR($V14),"Enter smelter details","RMI"),IF(ISERROR($V14),"",OFFSET('Smelter Look-up'!$F$4,$V14-4,0)))</f>
        <v>RMI</v>
      </c>
      <c r="H14" s="183">
        <f ca="1">IF(ISERROR($V14),"",OFFSET('Smelter Look-up'!$G$4,$V14-4,0))</f>
        <v>0</v>
      </c>
      <c r="I14" s="184" t="str">
        <f ca="1">IF(ISERROR($V14),"",OFFSET('Smelter Look-up'!$H$4,$V14-4,0))</f>
        <v>Berango</v>
      </c>
      <c r="J14" s="184" t="str">
        <f ca="1">IF(ISERROR($V14),"",OFFSET('Smelter Look-up'!$I$4,$V14-4,0))</f>
        <v>Bizkaia</v>
      </c>
      <c r="K14" s="224"/>
      <c r="L14" s="224"/>
      <c r="M14" s="224"/>
      <c r="N14" s="224"/>
      <c r="O14" s="224"/>
      <c r="P14" s="185"/>
      <c r="Q14" s="225"/>
      <c r="R14" s="182" t="str">
        <f ca="1">IF(ISERROR($V14),"",OFFSET('Smelter Look-up'!$C$4,$V14-4,0)&amp;"")</f>
        <v>Aurubis Berango</v>
      </c>
      <c r="S14" s="181" t="str">
        <f t="shared" ca="1" si="3"/>
        <v>ES</v>
      </c>
      <c r="T14" s="181" t="str">
        <f ca="1">IF(B14="","",IF(ISERROR(MATCH($J14,SorP!$B$1:$B$6279,0)),"",INDIRECT("'SorP'!$A$"&amp;MATCH($S14&amp;$J14,SorP!C:C,0))))</f>
        <v>ES-BI</v>
      </c>
      <c r="U14" s="201"/>
      <c r="V14" s="226">
        <f ca="1">IF(C14="",NA(),IF(OR(C14="Smelter not listed",C14="Smelter not yet identified"),MATCH($B14&amp;$D14,'Smelter Look-up'!$J:$J,0),MATCH($B14&amp;$C14,'Smelter Look-up'!$J:$J,0)))</f>
        <v>395</v>
      </c>
      <c r="X14" s="227">
        <f t="shared" ca="1" si="4"/>
        <v>0</v>
      </c>
      <c r="AB14" s="228" t="str">
        <f t="shared" ca="1" si="5"/>
        <v>TinAurubis Berango</v>
      </c>
    </row>
    <row r="15" spans="1:34" s="227" customFormat="1" ht="19.899999999999999" customHeight="1">
      <c r="A15" s="394" t="s">
        <v>772</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 ca="1">IF(C15="",NA(),IF(OR(C15="Smelter not listed",C15="Smelter not yet identified"),MATCH($B15&amp;$D15,'Smelter Look-up'!$J:$J,0),MATCH($B15&amp;$C15,'Smelter Look-up'!$J:$J,0)))</f>
        <v>465</v>
      </c>
      <c r="X15" s="227">
        <f t="shared" ca="1" si="4"/>
        <v>0</v>
      </c>
      <c r="AB15" s="228" t="str">
        <f t="shared" ca="1" si="5"/>
        <v>TinMineracao Taboca S.A.</v>
      </c>
    </row>
    <row r="16" spans="1:34" s="227" customFormat="1" ht="19.899999999999999" customHeight="1">
      <c r="A16" s="394" t="s">
        <v>773</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3"/>
        <v>PE</v>
      </c>
      <c r="T16" s="181" t="str">
        <f ca="1">IF(B16="","",IF(ISERROR(MATCH($J16,SorP!$B$1:$B$6279,0)),"",INDIRECT("'SorP'!$A$"&amp;MATCH($S16&amp;$J16,SorP!C:C,0))))</f>
        <v>PE-ICA</v>
      </c>
      <c r="U16" s="201"/>
      <c r="V16" s="226">
        <f ca="1">IF(C16="",NA(),IF(OR(C16="Smelter not listed",C16="Smelter not yet identified"),MATCH($B16&amp;$D16,'Smelter Look-up'!$J:$J,0),MATCH($B16&amp;$C16,'Smelter Look-up'!$J:$J,0)))</f>
        <v>470</v>
      </c>
      <c r="X16" s="227">
        <f t="shared" ca="1" si="4"/>
        <v>0</v>
      </c>
      <c r="AB16" s="228" t="str">
        <f t="shared" ca="1" si="5"/>
        <v>TinMinsur</v>
      </c>
    </row>
    <row r="17" spans="1:28" s="227" customFormat="1" ht="19.899999999999999" customHeight="1">
      <c r="A17" s="394" t="s">
        <v>774</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Tokyo</v>
      </c>
      <c r="J17" s="184" t="str">
        <f ca="1">IF(ISERROR($V17),"",OFFSET('Smelter Look-up'!$I$4,$V17-4,0))</f>
        <v>Tokyo</v>
      </c>
      <c r="K17" s="224"/>
      <c r="L17" s="224"/>
      <c r="M17" s="224"/>
      <c r="N17" s="224"/>
      <c r="O17" s="224"/>
      <c r="P17" s="185"/>
      <c r="Q17" s="225"/>
      <c r="R17" s="182" t="str">
        <f ca="1">IF(ISERROR($V17),"",OFFSET('Smelter Look-up'!$C$4,$V17-4,0)&amp;"")</f>
        <v>Mitsubishi Materials Corporation</v>
      </c>
      <c r="S17" s="181" t="str">
        <f t="shared" ca="1" si="3"/>
        <v>JP</v>
      </c>
      <c r="T17" s="181" t="str">
        <f ca="1">IF(B17="","",IF(ISERROR(MATCH($J17,SorP!$B$1:$B$6279,0)),"",INDIRECT("'SorP'!$A$"&amp;MATCH($S17&amp;$J17,SorP!C:C,0))))</f>
        <v>JP-13</v>
      </c>
      <c r="U17" s="201"/>
      <c r="V17" s="226">
        <f ca="1">IF(C17="",NA(),IF(OR(C17="Smelter not listed",C17="Smelter not yet identified"),MATCH($B17&amp;$D17,'Smelter Look-up'!$J:$J,0),MATCH($B17&amp;$C17,'Smelter Look-up'!$J:$J,0)))</f>
        <v>471</v>
      </c>
      <c r="X17" s="227">
        <f t="shared" ca="1" si="4"/>
        <v>0</v>
      </c>
      <c r="AB17" s="228" t="str">
        <f t="shared" ca="1" si="5"/>
        <v>TinMitsubishi Materials Corporation</v>
      </c>
    </row>
    <row r="18" spans="1:28" s="227" customFormat="1" ht="19.899999999999999" customHeight="1">
      <c r="A18" s="394" t="s">
        <v>777</v>
      </c>
      <c r="B18" s="182" t="str">
        <f ca="1">IF(LEN(A18)=0,"",INDEX('Smelter Look-up'!$A:$A,MATCH($A18,'Smelter Look-up'!$E:$E,0)))</f>
        <v>Tin</v>
      </c>
      <c r="C18" s="186" t="str">
        <f ca="1">IF(LEN(A18)=0,"",INDEX('Smelter Look-up'!$C:$C,MATCH($A18,'Smelter Look-up'!$E:$E,0)))</f>
        <v>Operaciones Metalurgicas S.A.</v>
      </c>
      <c r="D18" s="230"/>
      <c r="E18" s="182" t="str">
        <f ca="1">IF(ISERROR($V18),"",OFFSET('Smelter Look-up'!$D$4,$V18-4,0)&amp;"")</f>
        <v>BOLIVIA (PLURINATIONAL STATE OF)</v>
      </c>
      <c r="F18" s="182" t="str">
        <f ca="1">IF(ISERROR($V18),"",OFFSET('Smelter Look-up'!$E$4,$V18-4,0))</f>
        <v>CID001337</v>
      </c>
      <c r="G18" s="182" t="str">
        <f ca="1">IF(C18=$X$4,IF(ISERROR($V18),"Enter smelter details","RMI"),IF(ISERROR($V18),"",OFFSET('Smelter Look-up'!$F$4,$V18-4,0)))</f>
        <v>RMI</v>
      </c>
      <c r="H18" s="183">
        <f ca="1">IF(ISERROR($V18),"",OFFSET('Smelter Look-up'!$G$4,$V18-4,0))</f>
        <v>0</v>
      </c>
      <c r="I18" s="184" t="str">
        <f ca="1">IF(ISERROR($V18),"",OFFSET('Smelter Look-up'!$H$4,$V18-4,0))</f>
        <v>Oruro</v>
      </c>
      <c r="J18" s="184" t="str">
        <f ca="1">IF(ISERROR($V18),"",OFFSET('Smelter Look-up'!$I$4,$V18-4,0))</f>
        <v>Oruro</v>
      </c>
      <c r="K18" s="224"/>
      <c r="L18" s="224"/>
      <c r="M18" s="224"/>
      <c r="N18" s="224"/>
      <c r="O18" s="224"/>
      <c r="P18" s="185"/>
      <c r="Q18" s="225"/>
      <c r="R18" s="182" t="str">
        <f ca="1">IF(ISERROR($V18),"",OFFSET('Smelter Look-up'!$C$4,$V18-4,0)&amp;"")</f>
        <v>Operaciones Metalurgicas S.A.</v>
      </c>
      <c r="S18" s="181" t="str">
        <f t="shared" ca="1" si="3"/>
        <v>BO</v>
      </c>
      <c r="T18" s="181" t="str">
        <f ca="1">IF(B18="","",IF(ISERROR(MATCH($J18,SorP!$B$1:$B$6279,0)),"",INDIRECT("'SorP'!$A$"&amp;MATCH($S18&amp;$J18,SorP!C:C,0))))</f>
        <v>BO-O</v>
      </c>
      <c r="U18" s="201"/>
      <c r="V18" s="226">
        <f ca="1">IF(C18="",NA(),IF(OR(C18="Smelter not listed",C18="Smelter not yet identified"),MATCH($B18&amp;$D18,'Smelter Look-up'!$J:$J,0),MATCH($B18&amp;$C18,'Smelter Look-up'!$J:$J,0)))</f>
        <v>482</v>
      </c>
      <c r="X18" s="227">
        <f t="shared" ca="1" si="4"/>
        <v>0</v>
      </c>
      <c r="AB18" s="228" t="str">
        <f t="shared" ca="1" si="5"/>
        <v>TinOperaciones Metalurgicas S.A.</v>
      </c>
    </row>
    <row r="19" spans="1:28" s="227" customFormat="1" ht="20.25">
      <c r="A19" s="394" t="s">
        <v>15095</v>
      </c>
      <c r="B19" s="182" t="str">
        <f ca="1">IF(LEN(A19)=0,"",INDEX('Smelter Look-up'!$A:$A,MATCH($A19,'Smelter Look-up'!$E:$E,0)))</f>
        <v>Tin</v>
      </c>
      <c r="C19" s="186" t="str">
        <f ca="1">IF(LEN(A19)=0,"",INDEX('Smelter Look-up'!$C:$C,MATCH($A19,'Smelter Look-up'!$E:$E,0)))</f>
        <v>PT Aries Kencana Sejahtera</v>
      </c>
      <c r="D19" s="230"/>
      <c r="E19" s="182" t="str">
        <f ca="1">IF(ISERROR($V19),"",OFFSET('Smelter Look-up'!$D$4,$V19-4,0)&amp;"")</f>
        <v>INDONESIA</v>
      </c>
      <c r="F19" s="182" t="str">
        <f ca="1">IF(ISERROR($V19),"",OFFSET('Smelter Look-up'!$E$4,$V19-4,0))</f>
        <v>CID000309</v>
      </c>
      <c r="G19" s="182" t="str">
        <f ca="1">IF(C19=$X$4,IF(ISERROR($V19),"Enter smelter details","RMI"),IF(ISERROR($V19),"",OFFSET('Smelter Look-up'!$F$4,$V19-4,0)))</f>
        <v>RMI</v>
      </c>
      <c r="H19" s="183">
        <f ca="1">IF(ISERROR($V19),"",OFFSET('Smelter Look-up'!$G$4,$V19-4,0))</f>
        <v>0</v>
      </c>
      <c r="I19" s="184" t="str">
        <f ca="1">IF(ISERROR($V19),"",OFFSET('Smelter Look-up'!$H$4,$V19-4,0))</f>
        <v>Pemali</v>
      </c>
      <c r="J19" s="184" t="str">
        <f ca="1">IF(ISERROR($V19),"",OFFSET('Smelter Look-up'!$I$4,$V19-4,0))</f>
        <v>Kepulauan Bangka Belitung</v>
      </c>
      <c r="K19" s="224"/>
      <c r="L19" s="224"/>
      <c r="M19" s="224"/>
      <c r="N19" s="224"/>
      <c r="O19" s="224"/>
      <c r="P19" s="185"/>
      <c r="Q19" s="225"/>
      <c r="R19" s="182" t="str">
        <f ca="1">IF(ISERROR($V19),"",OFFSET('Smelter Look-up'!$C$4,$V19-4,0)&amp;"")</f>
        <v>PT Aries Kencana Sejahtera</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486</v>
      </c>
      <c r="X19" s="227">
        <f t="shared" ca="1" si="4"/>
        <v>0</v>
      </c>
      <c r="AB19" s="228" t="str">
        <f t="shared" ca="1" si="5"/>
        <v>TinPT Aries Kencana Sejahtera</v>
      </c>
    </row>
    <row r="20" spans="1:28" s="227" customFormat="1" ht="20.25">
      <c r="A20" s="394" t="s">
        <v>778</v>
      </c>
      <c r="B20" s="182" t="str">
        <f ca="1">IF(LEN(A20)=0,"",INDEX('Smelter Look-up'!$A:$A,MATCH($A20,'Smelter Look-up'!$E:$E,0)))</f>
        <v>Tin</v>
      </c>
      <c r="C20" s="186" t="str">
        <f ca="1">IF(LEN(A20)=0,"",INDEX('Smelter Look-up'!$C:$C,MATCH($A20,'Smelter Look-up'!$E:$E,0)))</f>
        <v>PT Artha Cipta Langgeng</v>
      </c>
      <c r="D20" s="230"/>
      <c r="E20" s="182" t="str">
        <f ca="1">IF(ISERROR($V20),"",OFFSET('Smelter Look-up'!$D$4,$V20-4,0)&amp;"")</f>
        <v>INDONESIA</v>
      </c>
      <c r="F20" s="182" t="str">
        <f ca="1">IF(ISERROR($V20),"",OFFSET('Smelter Look-up'!$E$4,$V20-4,0))</f>
        <v>CID001399</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Artha Cipta Langgeng</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487</v>
      </c>
      <c r="X20" s="227">
        <f t="shared" ca="1" si="4"/>
        <v>0</v>
      </c>
      <c r="AB20" s="228" t="str">
        <f t="shared" ca="1" si="5"/>
        <v>TinPT Artha Cipta Langgeng</v>
      </c>
    </row>
    <row r="21" spans="1:28" s="227" customFormat="1" ht="20.25">
      <c r="A21" s="394" t="s">
        <v>1399</v>
      </c>
      <c r="B21" s="182" t="str">
        <f ca="1">IF(LEN(A21)=0,"",INDEX('Smelter Look-up'!$A:$A,MATCH($A21,'Smelter Look-up'!$E:$E,0)))</f>
        <v>Tin</v>
      </c>
      <c r="C21" s="186" t="str">
        <f ca="1">IF(LEN(A21)=0,"",INDEX('Smelter Look-up'!$C:$C,MATCH($A21,'Smelter Look-up'!$E:$E,0)))</f>
        <v>PT ATD Makmur Mandiri Jaya</v>
      </c>
      <c r="D21" s="230"/>
      <c r="E21" s="182" t="str">
        <f ca="1">IF(ISERROR($V21),"",OFFSET('Smelter Look-up'!$D$4,$V21-4,0)&amp;"")</f>
        <v>INDONESIA</v>
      </c>
      <c r="F21" s="182" t="str">
        <f ca="1">IF(ISERROR($V21),"",OFFSET('Smelter Look-up'!$E$4,$V21-4,0))</f>
        <v>CID002503</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ATD Makmur Mandiri Jaya</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488</v>
      </c>
      <c r="X21" s="227">
        <f t="shared" ca="1" si="4"/>
        <v>0</v>
      </c>
      <c r="AB21" s="228" t="str">
        <f t="shared" ca="1" si="5"/>
        <v>TinPT ATD Makmur Mandiri Jaya</v>
      </c>
    </row>
    <row r="22" spans="1:28" s="227" customFormat="1" ht="20.25">
      <c r="A22" s="394" t="s">
        <v>15108</v>
      </c>
      <c r="B22" s="182" t="str">
        <f ca="1">IF(LEN(A22)=0,"",INDEX('Smelter Look-up'!$A:$A,MATCH($A22,'Smelter Look-up'!$E:$E,0)))</f>
        <v>Tin</v>
      </c>
      <c r="C22" s="186" t="str">
        <f ca="1">IF(LEN(A22)=0,"",INDEX('Smelter Look-up'!$C:$C,MATCH($A22,'Smelter Look-up'!$E:$E,0)))</f>
        <v>PT Babel Surya Alam Lestari</v>
      </c>
      <c r="D22" s="230"/>
      <c r="E22" s="182" t="str">
        <f ca="1">IF(ISERROR($V22),"",OFFSET('Smelter Look-up'!$D$4,$V22-4,0)&amp;"")</f>
        <v>INDONESIA</v>
      </c>
      <c r="F22" s="182" t="str">
        <f ca="1">IF(ISERROR($V22),"",OFFSET('Smelter Look-up'!$E$4,$V22-4,0))</f>
        <v>CID001406</v>
      </c>
      <c r="G22" s="182" t="str">
        <f ca="1">IF(C22=$X$4,IF(ISERROR($V22),"Enter smelter details","RMI"),IF(ISERROR($V22),"",OFFSET('Smelter Look-up'!$F$4,$V22-4,0)))</f>
        <v>RMI</v>
      </c>
      <c r="H22" s="183">
        <f ca="1">IF(ISERROR($V22),"",OFFSET('Smelter Look-up'!$G$4,$V22-4,0))</f>
        <v>0</v>
      </c>
      <c r="I22" s="184" t="str">
        <f ca="1">IF(ISERROR($V22),"",OFFSET('Smelter Look-up'!$H$4,$V22-4,0))</f>
        <v>Badau</v>
      </c>
      <c r="J22" s="184" t="str">
        <f ca="1">IF(ISERROR($V22),"",OFFSET('Smelter Look-up'!$I$4,$V22-4,0))</f>
        <v>Kepulauan Bangka Belitung</v>
      </c>
      <c r="K22" s="224"/>
      <c r="L22" s="224"/>
      <c r="M22" s="224"/>
      <c r="N22" s="224"/>
      <c r="O22" s="224"/>
      <c r="P22" s="185"/>
      <c r="Q22" s="225"/>
      <c r="R22" s="182" t="str">
        <f ca="1">IF(ISERROR($V22),"",OFFSET('Smelter Look-up'!$C$4,$V22-4,0)&amp;"")</f>
        <v>PT Babel Surya Alam Lestari</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490</v>
      </c>
      <c r="X22" s="227">
        <f t="shared" ca="1" si="4"/>
        <v>0</v>
      </c>
      <c r="AB22" s="228" t="str">
        <f t="shared" ca="1" si="5"/>
        <v>TinPT Babel Surya Alam Lestari</v>
      </c>
    </row>
    <row r="23" spans="1:28" s="227" customFormat="1" ht="20.25">
      <c r="A23" s="394" t="s">
        <v>14029</v>
      </c>
      <c r="B23" s="182" t="str">
        <f ca="1">IF(LEN(A23)=0,"",INDEX('Smelter Look-up'!$A:$A,MATCH($A23,'Smelter Look-up'!$E:$E,0)))</f>
        <v>Tin</v>
      </c>
      <c r="C23" s="186" t="str">
        <f ca="1">IF(LEN(A23)=0,"",INDEX('Smelter Look-up'!$C:$C,MATCH($A23,'Smelter Look-up'!$E:$E,0)))</f>
        <v>PT Bangka Serumpun</v>
      </c>
      <c r="D23" s="230"/>
      <c r="E23" s="182" t="str">
        <f ca="1">IF(ISERROR($V23),"",OFFSET('Smelter Look-up'!$D$4,$V23-4,0)&amp;"")</f>
        <v>INDONESIA</v>
      </c>
      <c r="F23" s="182" t="str">
        <f ca="1">IF(ISERROR($V23),"",OFFSET('Smelter Look-up'!$E$4,$V23-4,0))</f>
        <v>CID003205</v>
      </c>
      <c r="G23" s="182" t="str">
        <f ca="1">IF(C23=$X$4,IF(ISERROR($V23),"Enter smelter details","RMI"),IF(ISERROR($V23),"",OFFSET('Smelter Look-up'!$F$4,$V23-4,0)))</f>
        <v>RMI</v>
      </c>
      <c r="H23" s="183">
        <f ca="1">IF(ISERROR($V23),"",OFFSET('Smelter Look-up'!$G$4,$V23-4,0))</f>
        <v>0</v>
      </c>
      <c r="I23" s="184" t="str">
        <f ca="1">IF(ISERROR($V23),"",OFFSET('Smelter Look-up'!$H$4,$V23-4,0))</f>
        <v>Pangkalpinang</v>
      </c>
      <c r="J23" s="184" t="str">
        <f ca="1">IF(ISERROR($V23),"",OFFSET('Smelter Look-up'!$I$4,$V23-4,0))</f>
        <v>Kepulauan Bangka Belitung</v>
      </c>
      <c r="K23" s="224"/>
      <c r="L23" s="224"/>
      <c r="M23" s="224"/>
      <c r="N23" s="224"/>
      <c r="O23" s="224"/>
      <c r="P23" s="185"/>
      <c r="Q23" s="225"/>
      <c r="R23" s="182" t="str">
        <f ca="1">IF(ISERROR($V23),"",OFFSET('Smelter Look-up'!$C$4,$V23-4,0)&amp;"")</f>
        <v>PT Bangka Serumpun</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492</v>
      </c>
      <c r="X23" s="227">
        <f t="shared" ca="1" si="4"/>
        <v>0</v>
      </c>
      <c r="AB23" s="228" t="str">
        <f t="shared" ca="1" si="5"/>
        <v>TinPT Bangka Serumpun</v>
      </c>
    </row>
    <row r="24" spans="1:28" s="227" customFormat="1" ht="20.25">
      <c r="A24" s="394" t="s">
        <v>15110</v>
      </c>
      <c r="B24" s="182" t="str">
        <f ca="1">IF(LEN(A24)=0,"",INDEX('Smelter Look-up'!$A:$A,MATCH($A24,'Smelter Look-up'!$E:$E,0)))</f>
        <v>Tin</v>
      </c>
      <c r="C24" s="186" t="str">
        <f ca="1">IF(LEN(A24)=0,"",INDEX('Smelter Look-up'!$C:$C,MATCH($A24,'Smelter Look-up'!$E:$E,0)))</f>
        <v>PT Menara Cipta Mulia</v>
      </c>
      <c r="D24" s="230"/>
      <c r="E24" s="182" t="str">
        <f ca="1">IF(ISERROR($V24),"",OFFSET('Smelter Look-up'!$D$4,$V24-4,0)&amp;"")</f>
        <v>INDONESIA</v>
      </c>
      <c r="F24" s="182" t="str">
        <f ca="1">IF(ISERROR($V24),"",OFFSET('Smelter Look-up'!$E$4,$V24-4,0))</f>
        <v>CID002835</v>
      </c>
      <c r="G24" s="182" t="str">
        <f ca="1">IF(C24=$X$4,IF(ISERROR($V24),"Enter smelter details","RMI"),IF(ISERROR($V24),"",OFFSET('Smelter Look-up'!$F$4,$V24-4,0)))</f>
        <v>RMI</v>
      </c>
      <c r="H24" s="183">
        <f ca="1">IF(ISERROR($V24),"",OFFSET('Smelter Look-up'!$G$4,$V24-4,0))</f>
        <v>0</v>
      </c>
      <c r="I24" s="184" t="str">
        <f ca="1">IF(ISERROR($V24),"",OFFSET('Smelter Look-up'!$H$4,$V24-4,0))</f>
        <v>Mentawak</v>
      </c>
      <c r="J24" s="184" t="str">
        <f ca="1">IF(ISERROR($V24),"",OFFSET('Smelter Look-up'!$I$4,$V24-4,0))</f>
        <v>Kepulauan Bangka Belitung</v>
      </c>
      <c r="K24" s="224"/>
      <c r="L24" s="224"/>
      <c r="M24" s="224"/>
      <c r="N24" s="224"/>
      <c r="O24" s="224"/>
      <c r="P24" s="185"/>
      <c r="Q24" s="225"/>
      <c r="R24" s="182" t="str">
        <f ca="1">IF(ISERROR($V24),"",OFFSET('Smelter Look-up'!$C$4,$V24-4,0)&amp;"")</f>
        <v>PT Menara Cipta Mulia</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499</v>
      </c>
      <c r="X24" s="227">
        <f t="shared" ca="1" si="4"/>
        <v>0</v>
      </c>
      <c r="AB24" s="228" t="str">
        <f t="shared" ca="1" si="5"/>
        <v>TinPT Menara Cipta Mulia</v>
      </c>
    </row>
    <row r="25" spans="1:28" s="227" customFormat="1" ht="20.25">
      <c r="A25" s="394" t="s">
        <v>779</v>
      </c>
      <c r="B25" s="182" t="str">
        <f ca="1">IF(LEN(A25)=0,"",INDEX('Smelter Look-up'!$A:$A,MATCH($A25,'Smelter Look-up'!$E:$E,0)))</f>
        <v>Tin</v>
      </c>
      <c r="C25" s="186" t="str">
        <f ca="1">IF(LEN(A25)=0,"",INDEX('Smelter Look-up'!$C:$C,MATCH($A25,'Smelter Look-up'!$E:$E,0)))</f>
        <v>PT Mitra Stania Prima</v>
      </c>
      <c r="D25" s="230"/>
      <c r="E25" s="182" t="str">
        <f ca="1">IF(ISERROR($V25),"",OFFSET('Smelter Look-up'!$D$4,$V25-4,0)&amp;"")</f>
        <v>INDONESIA</v>
      </c>
      <c r="F25" s="182" t="str">
        <f ca="1">IF(ISERROR($V25),"",OFFSET('Smelter Look-up'!$E$4,$V25-4,0))</f>
        <v>CID001453</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Mitra Stania Prima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500</v>
      </c>
      <c r="X25" s="227">
        <f t="shared" ca="1" si="4"/>
        <v>0</v>
      </c>
      <c r="AB25" s="228" t="str">
        <f t="shared" ca="1" si="5"/>
        <v>TinPT Mitra Stania Prima</v>
      </c>
    </row>
    <row r="26" spans="1:28" s="227" customFormat="1" ht="20.25">
      <c r="A26" s="394" t="s">
        <v>13868</v>
      </c>
      <c r="B26" s="182" t="str">
        <f ca="1">IF(LEN(A26)=0,"",INDEX('Smelter Look-up'!$A:$A,MATCH($A26,'Smelter Look-up'!$E:$E,0)))</f>
        <v>Tin</v>
      </c>
      <c r="C26" s="186" t="str">
        <f ca="1">IF(LEN(A26)=0,"",INDEX('Smelter Look-up'!$C:$C,MATCH($A26,'Smelter Look-up'!$E:$E,0)))</f>
        <v>PT Mitra Sukses Globalindo</v>
      </c>
      <c r="D26" s="230"/>
      <c r="E26" s="182" t="str">
        <f ca="1">IF(ISERROR($V26),"",OFFSET('Smelter Look-up'!$D$4,$V26-4,0)&amp;"")</f>
        <v>INDONESIA</v>
      </c>
      <c r="F26" s="182" t="str">
        <f ca="1">IF(ISERROR($V26),"",OFFSET('Smelter Look-up'!$E$4,$V26-4,0))</f>
        <v>CID003449</v>
      </c>
      <c r="G26" s="182" t="str">
        <f ca="1">IF(C26=$X$4,IF(ISERROR($V26),"Enter smelter details","RMI"),IF(ISERROR($V26),"",OFFSET('Smelter Look-up'!$F$4,$V26-4,0)))</f>
        <v>RMI</v>
      </c>
      <c r="H26" s="183">
        <f ca="1">IF(ISERROR($V26),"",OFFSET('Smelter Look-up'!$G$4,$V26-4,0))</f>
        <v>0</v>
      </c>
      <c r="I26" s="184" t="str">
        <f ca="1">IF(ISERROR($V26),"",OFFSET('Smelter Look-up'!$H$4,$V26-4,0))</f>
        <v>Pangkalpinang</v>
      </c>
      <c r="J26" s="184" t="str">
        <f ca="1">IF(ISERROR($V26),"",OFFSET('Smelter Look-up'!$I$4,$V26-4,0))</f>
        <v>Kepulauan Bangka Belitung</v>
      </c>
      <c r="K26" s="224"/>
      <c r="L26" s="224"/>
      <c r="M26" s="224"/>
      <c r="N26" s="224"/>
      <c r="O26" s="224"/>
      <c r="P26" s="185"/>
      <c r="Q26" s="225"/>
      <c r="R26" s="182" t="str">
        <f ca="1">IF(ISERROR($V26),"",OFFSET('Smelter Look-up'!$C$4,$V26-4,0)&amp;"")</f>
        <v>PT Mitra Sukses Globalindo</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501</v>
      </c>
      <c r="X26" s="227">
        <f t="shared" ca="1" si="4"/>
        <v>0</v>
      </c>
      <c r="AB26" s="228" t="str">
        <f t="shared" ca="1" si="5"/>
        <v>TinPT Mitra Sukses Globalindo</v>
      </c>
    </row>
    <row r="27" spans="1:28" s="227" customFormat="1" ht="20.25">
      <c r="A27" s="394" t="s">
        <v>15112</v>
      </c>
      <c r="B27" s="182" t="str">
        <f ca="1">IF(LEN(A27)=0,"",INDEX('Smelter Look-up'!$A:$A,MATCH($A27,'Smelter Look-up'!$E:$E,0)))</f>
        <v>Tin</v>
      </c>
      <c r="C27" s="186" t="str">
        <f ca="1">IF(LEN(A27)=0,"",INDEX('Smelter Look-up'!$C:$C,MATCH($A27,'Smelter Look-up'!$E:$E,0)))</f>
        <v>PT Prima Timah Utama</v>
      </c>
      <c r="D27" s="230"/>
      <c r="E27" s="182" t="str">
        <f ca="1">IF(ISERROR($V27),"",OFFSET('Smelter Look-up'!$D$4,$V27-4,0)&amp;"")</f>
        <v>INDONESIA</v>
      </c>
      <c r="F27" s="182" t="str">
        <f ca="1">IF(ISERROR($V27),"",OFFSET('Smelter Look-up'!$E$4,$V27-4,0))</f>
        <v>CID001458</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Prima Timah Utama</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504</v>
      </c>
      <c r="X27" s="227">
        <f t="shared" ca="1" si="4"/>
        <v>0</v>
      </c>
      <c r="AB27" s="228" t="str">
        <f t="shared" ca="1" si="5"/>
        <v>TinPT Prima Timah Utama</v>
      </c>
    </row>
    <row r="28" spans="1:28" s="227" customFormat="1" ht="20.25">
      <c r="A28" s="394" t="s">
        <v>15114</v>
      </c>
      <c r="B28" s="182" t="str">
        <f ca="1">IF(LEN(A28)=0,"",INDEX('Smelter Look-up'!$A:$A,MATCH($A28,'Smelter Look-up'!$E:$E,0)))</f>
        <v>Tin</v>
      </c>
      <c r="C28" s="186" t="str">
        <f ca="1">IF(LEN(A28)=0,"",INDEX('Smelter Look-up'!$C:$C,MATCH($A28,'Smelter Look-up'!$E:$E,0)))</f>
        <v>PT Rajawali Rimba Perkasa</v>
      </c>
      <c r="D28" s="230"/>
      <c r="E28" s="182" t="str">
        <f ca="1">IF(ISERROR($V28),"",OFFSET('Smelter Look-up'!$D$4,$V28-4,0)&amp;"")</f>
        <v>INDONESIA</v>
      </c>
      <c r="F28" s="182" t="str">
        <f ca="1">IF(ISERROR($V28),"",OFFSET('Smelter Look-up'!$E$4,$V28-4,0))</f>
        <v>CID003381</v>
      </c>
      <c r="G28" s="182" t="str">
        <f ca="1">IF(C28=$X$4,IF(ISERROR($V28),"Enter smelter details","RMI"),IF(ISERROR($V28),"",OFFSET('Smelter Look-up'!$F$4,$V28-4,0)))</f>
        <v>RMI</v>
      </c>
      <c r="H28" s="183">
        <f ca="1">IF(ISERROR($V28),"",OFFSET('Smelter Look-up'!$G$4,$V28-4,0))</f>
        <v>0</v>
      </c>
      <c r="I28" s="184" t="str">
        <f ca="1">IF(ISERROR($V28),"",OFFSET('Smelter Look-up'!$H$4,$V28-4,0))</f>
        <v>Tukak Sadai</v>
      </c>
      <c r="J28" s="184" t="str">
        <f ca="1">IF(ISERROR($V28),"",OFFSET('Smelter Look-up'!$I$4,$V28-4,0))</f>
        <v>Kepulauan Bangka Belitung</v>
      </c>
      <c r="K28" s="224"/>
      <c r="L28" s="224"/>
      <c r="M28" s="224"/>
      <c r="N28" s="224"/>
      <c r="O28" s="224"/>
      <c r="P28" s="185"/>
      <c r="Q28" s="225"/>
      <c r="R28" s="182" t="str">
        <f ca="1">IF(ISERROR($V28),"",OFFSET('Smelter Look-up'!$C$4,$V28-4,0)&amp;"")</f>
        <v>PT Rajawali Rimba Perkasa</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506</v>
      </c>
      <c r="X28" s="227">
        <f t="shared" ca="1" si="4"/>
        <v>0</v>
      </c>
      <c r="AB28" s="228" t="str">
        <f t="shared" ca="1" si="5"/>
        <v>TinPT Rajawali Rimba Perkasa</v>
      </c>
    </row>
    <row r="29" spans="1:28" s="227" customFormat="1" ht="20.25">
      <c r="A29" s="394" t="s">
        <v>780</v>
      </c>
      <c r="B29" s="182" t="str">
        <f ca="1">IF(LEN(A29)=0,"",INDEX('Smelter Look-up'!$A:$A,MATCH($A29,'Smelter Look-up'!$E:$E,0)))</f>
        <v>Tin</v>
      </c>
      <c r="C29" s="186" t="str">
        <f ca="1">IF(LEN(A29)=0,"",INDEX('Smelter Look-up'!$C:$C,MATCH($A29,'Smelter Look-up'!$E:$E,0)))</f>
        <v>PT Refined Bangka Tin</v>
      </c>
      <c r="D29" s="230"/>
      <c r="E29" s="182" t="str">
        <f ca="1">IF(ISERROR($V29),"",OFFSET('Smelter Look-up'!$D$4,$V29-4,0)&amp;"")</f>
        <v>INDONESIA</v>
      </c>
      <c r="F29" s="182" t="str">
        <f ca="1">IF(ISERROR($V29),"",OFFSET('Smelter Look-up'!$E$4,$V29-4,0))</f>
        <v>CID001460</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Refined Bangka Tin</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507</v>
      </c>
      <c r="X29" s="227">
        <f t="shared" ca="1" si="4"/>
        <v>0</v>
      </c>
      <c r="AB29" s="228" t="str">
        <f t="shared" ca="1" si="5"/>
        <v>TinPT Refined Bangka Tin</v>
      </c>
    </row>
    <row r="30" spans="1:28" s="227" customFormat="1" ht="20.25">
      <c r="A30" s="394" t="s">
        <v>15116</v>
      </c>
      <c r="B30" s="182" t="str">
        <f ca="1">IF(LEN(A30)=0,"",INDEX('Smelter Look-up'!$A:$A,MATCH($A30,'Smelter Look-up'!$E:$E,0)))</f>
        <v>Tin</v>
      </c>
      <c r="C30" s="186" t="str">
        <f ca="1">IF(LEN(A30)=0,"",INDEX('Smelter Look-up'!$C:$C,MATCH($A30,'Smelter Look-up'!$E:$E,0)))</f>
        <v>PT Stanindo Inti Perkasa</v>
      </c>
      <c r="D30" s="230"/>
      <c r="E30" s="182" t="str">
        <f ca="1">IF(ISERROR($V30),"",OFFSET('Smelter Look-up'!$D$4,$V30-4,0)&amp;"")</f>
        <v>INDONESIA</v>
      </c>
      <c r="F30" s="182" t="str">
        <f ca="1">IF(ISERROR($V30),"",OFFSET('Smelter Look-up'!$E$4,$V30-4,0))</f>
        <v>CID001468</v>
      </c>
      <c r="G30" s="182" t="str">
        <f ca="1">IF(C30=$X$4,IF(ISERROR($V30),"Enter smelter details","RMI"),IF(ISERROR($V30),"",OFFSET('Smelter Look-up'!$F$4,$V30-4,0)))</f>
        <v>RMI</v>
      </c>
      <c r="H30" s="183">
        <f ca="1">IF(ISERROR($V30),"",OFFSET('Smelter Look-up'!$G$4,$V30-4,0))</f>
        <v>0</v>
      </c>
      <c r="I30" s="184" t="str">
        <f ca="1">IF(ISERROR($V30),"",OFFSET('Smelter Look-up'!$H$4,$V30-4,0))</f>
        <v>Pangkal Pinang</v>
      </c>
      <c r="J30" s="184" t="str">
        <f ca="1">IF(ISERROR($V30),"",OFFSET('Smelter Look-up'!$I$4,$V30-4,0))</f>
        <v>Kepulauan Bangka Belitung</v>
      </c>
      <c r="K30" s="224"/>
      <c r="L30" s="224"/>
      <c r="M30" s="224"/>
      <c r="N30" s="224"/>
      <c r="O30" s="224"/>
      <c r="P30" s="185"/>
      <c r="Q30" s="225"/>
      <c r="R30" s="182" t="str">
        <f ca="1">IF(ISERROR($V30),"",OFFSET('Smelter Look-up'!$C$4,$V30-4,0)&amp;"")</f>
        <v>PT Stanindo Inti Perkasa</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509</v>
      </c>
      <c r="X30" s="227">
        <f t="shared" ca="1" si="4"/>
        <v>0</v>
      </c>
      <c r="AB30" s="228" t="str">
        <f t="shared" ca="1" si="5"/>
        <v>TinPT Stanindo Inti Perkasa</v>
      </c>
    </row>
    <row r="31" spans="1:28" s="227" customFormat="1" ht="20.25">
      <c r="A31" s="394" t="s">
        <v>800</v>
      </c>
      <c r="B31" s="182" t="str">
        <f ca="1">IF(LEN(A31)=0,"",INDEX('Smelter Look-up'!$A:$A,MATCH($A31,'Smelter Look-up'!$E:$E,0)))</f>
        <v>Tin</v>
      </c>
      <c r="C31" s="186" t="str">
        <f ca="1">IF(LEN(A31)=0,"",INDEX('Smelter Look-up'!$C:$C,MATCH($A31,'Smelter Look-up'!$E:$E,0)))</f>
        <v>PT Timah Tbk Kundur</v>
      </c>
      <c r="D31" s="230"/>
      <c r="E31" s="182" t="str">
        <f ca="1">IF(ISERROR($V31),"",OFFSET('Smelter Look-up'!$D$4,$V31-4,0)&amp;"")</f>
        <v>INDONESIA</v>
      </c>
      <c r="F31" s="182" t="str">
        <f ca="1">IF(ISERROR($V31),"",OFFSET('Smelter Look-up'!$E$4,$V31-4,0))</f>
        <v>CID001477</v>
      </c>
      <c r="G31" s="182" t="str">
        <f ca="1">IF(C31=$X$4,IF(ISERROR($V31),"Enter smelter details","RMI"),IF(ISERROR($V31),"",OFFSET('Smelter Look-up'!$F$4,$V31-4,0)))</f>
        <v>RMI</v>
      </c>
      <c r="H31" s="183">
        <f ca="1">IF(ISERROR($V31),"",OFFSET('Smelter Look-up'!$G$4,$V31-4,0))</f>
        <v>0</v>
      </c>
      <c r="I31" s="184" t="str">
        <f ca="1">IF(ISERROR($V31),"",OFFSET('Smelter Look-up'!$H$4,$V31-4,0))</f>
        <v>Kundur</v>
      </c>
      <c r="J31" s="184" t="str">
        <f ca="1">IF(ISERROR($V31),"",OFFSET('Smelter Look-up'!$I$4,$V31-4,0))</f>
        <v>Riau</v>
      </c>
      <c r="K31" s="224"/>
      <c r="L31" s="224"/>
      <c r="M31" s="224"/>
      <c r="N31" s="224"/>
      <c r="O31" s="224"/>
      <c r="P31" s="185"/>
      <c r="Q31" s="225"/>
      <c r="R31" s="182" t="str">
        <f ca="1">IF(ISERROR($V31),"",OFFSET('Smelter Look-up'!$C$4,$V31-4,0)&amp;"")</f>
        <v>PT Timah Tbk Kundur</v>
      </c>
      <c r="S31" s="181" t="str">
        <f t="shared" ca="1" si="3"/>
        <v>ID</v>
      </c>
      <c r="T31" s="181" t="str">
        <f ca="1">IF(B31="","",IF(ISERROR(MATCH($J31,SorP!$B$1:$B$6279,0)),"",INDIRECT("'SorP'!$A$"&amp;MATCH($S31&amp;$J31,SorP!C:C,0))))</f>
        <v>ID-RI</v>
      </c>
      <c r="U31" s="201"/>
      <c r="V31" s="226">
        <f ca="1">IF(C31="",NA(),IF(OR(C31="Smelter not listed",C31="Smelter not yet identified"),MATCH($B31&amp;$D31,'Smelter Look-up'!$J:$J,0),MATCH($B31&amp;$C31,'Smelter Look-up'!$J:$J,0)))</f>
        <v>513</v>
      </c>
      <c r="X31" s="227">
        <f t="shared" ca="1" si="4"/>
        <v>0</v>
      </c>
      <c r="AB31" s="228" t="str">
        <f t="shared" ca="1" si="5"/>
        <v>TinPT Timah Tbk Kundur</v>
      </c>
    </row>
    <row r="32" spans="1:28" s="227" customFormat="1" ht="20.25">
      <c r="A32" s="394" t="s">
        <v>781</v>
      </c>
      <c r="B32" s="182" t="str">
        <f ca="1">IF(LEN(A32)=0,"",INDEX('Smelter Look-up'!$A:$A,MATCH($A32,'Smelter Look-up'!$E:$E,0)))</f>
        <v>Tin</v>
      </c>
      <c r="C32" s="186" t="str">
        <f ca="1">IF(LEN(A32)=0,"",INDEX('Smelter Look-up'!$C:$C,MATCH($A32,'Smelter Look-up'!$E:$E,0)))</f>
        <v>PT Timah Tbk Mentok</v>
      </c>
      <c r="D32" s="230"/>
      <c r="E32" s="182" t="str">
        <f ca="1">IF(ISERROR($V32),"",OFFSET('Smelter Look-up'!$D$4,$V32-4,0)&amp;"")</f>
        <v>INDONESIA</v>
      </c>
      <c r="F32" s="182" t="str">
        <f ca="1">IF(ISERROR($V32),"",OFFSET('Smelter Look-up'!$E$4,$V32-4,0))</f>
        <v>CID001482</v>
      </c>
      <c r="G32" s="182" t="str">
        <f ca="1">IF(C32=$X$4,IF(ISERROR($V32),"Enter smelter details","RMI"),IF(ISERROR($V32),"",OFFSET('Smelter Look-up'!$F$4,$V32-4,0)))</f>
        <v>RMI</v>
      </c>
      <c r="H32" s="183">
        <f ca="1">IF(ISERROR($V32),"",OFFSET('Smelter Look-up'!$G$4,$V32-4,0))</f>
        <v>0</v>
      </c>
      <c r="I32" s="184" t="str">
        <f ca="1">IF(ISERROR($V32),"",OFFSET('Smelter Look-up'!$H$4,$V32-4,0))</f>
        <v>Mentok</v>
      </c>
      <c r="J32" s="184" t="str">
        <f ca="1">IF(ISERROR($V32),"",OFFSET('Smelter Look-up'!$I$4,$V32-4,0))</f>
        <v>Kepulauan Bangka Belitung</v>
      </c>
      <c r="K32" s="224"/>
      <c r="L32" s="224"/>
      <c r="M32" s="224"/>
      <c r="N32" s="224"/>
      <c r="O32" s="224"/>
      <c r="P32" s="185"/>
      <c r="Q32" s="225"/>
      <c r="R32" s="182" t="str">
        <f ca="1">IF(ISERROR($V32),"",OFFSET('Smelter Look-up'!$C$4,$V32-4,0)&amp;"")</f>
        <v>PT Timah Tbk Mentok</v>
      </c>
      <c r="S32" s="181" t="str">
        <f t="shared" ca="1" si="3"/>
        <v>ID</v>
      </c>
      <c r="T32" s="181" t="str">
        <f ca="1">IF(B32="","",IF(ISERROR(MATCH($J32,SorP!$B$1:$B$6279,0)),"",INDIRECT("'SorP'!$A$"&amp;MATCH($S32&amp;$J32,SorP!C:C,0))))</f>
        <v>ID-BB</v>
      </c>
      <c r="U32" s="201"/>
      <c r="V32" s="226">
        <f ca="1">IF(C32="",NA(),IF(OR(C32="Smelter not listed",C32="Smelter not yet identified"),MATCH($B32&amp;$D32,'Smelter Look-up'!$J:$J,0),MATCH($B32&amp;$C32,'Smelter Look-up'!$J:$J,0)))</f>
        <v>514</v>
      </c>
      <c r="X32" s="227">
        <f t="shared" ca="1" si="4"/>
        <v>0</v>
      </c>
      <c r="AB32" s="228" t="str">
        <f t="shared" ca="1" si="5"/>
        <v>TinPT Timah Tbk Mentok</v>
      </c>
    </row>
    <row r="33" spans="1:28" s="227" customFormat="1" ht="20.25">
      <c r="A33" s="394" t="s">
        <v>15118</v>
      </c>
      <c r="B33" s="182" t="str">
        <f ca="1">IF(LEN(A33)=0,"",INDEX('Smelter Look-up'!$A:$A,MATCH($A33,'Smelter Look-up'!$E:$E,0)))</f>
        <v>Tin</v>
      </c>
      <c r="C33" s="186" t="str">
        <f ca="1">IF(LEN(A33)=0,"",INDEX('Smelter Look-up'!$C:$C,MATCH($A33,'Smelter Look-up'!$E:$E,0)))</f>
        <v>PT Timah Nusantara</v>
      </c>
      <c r="D33" s="230"/>
      <c r="E33" s="182" t="str">
        <f ca="1">IF(ISERROR($V33),"",OFFSET('Smelter Look-up'!$D$4,$V33-4,0)&amp;"")</f>
        <v>INDONESIA</v>
      </c>
      <c r="F33" s="182" t="str">
        <f ca="1">IF(ISERROR($V33),"",OFFSET('Smelter Look-up'!$E$4,$V33-4,0))</f>
        <v>CID001486</v>
      </c>
      <c r="G33" s="182" t="str">
        <f ca="1">IF(C33=$X$4,IF(ISERROR($V33),"Enter smelter details","RMI"),IF(ISERROR($V33),"",OFFSET('Smelter Look-up'!$F$4,$V33-4,0)))</f>
        <v>RMI</v>
      </c>
      <c r="H33" s="183">
        <f ca="1">IF(ISERROR($V33),"",OFFSET('Smelter Look-up'!$G$4,$V33-4,0))</f>
        <v>0</v>
      </c>
      <c r="I33" s="184" t="str">
        <f ca="1">IF(ISERROR($V33),"",OFFSET('Smelter Look-up'!$H$4,$V33-4,0))</f>
        <v>Tempilang</v>
      </c>
      <c r="J33" s="184" t="str">
        <f ca="1">IF(ISERROR($V33),"",OFFSET('Smelter Look-up'!$I$4,$V33-4,0))</f>
        <v>Kepulauan Bangka Belitung</v>
      </c>
      <c r="K33" s="224"/>
      <c r="L33" s="224"/>
      <c r="M33" s="224"/>
      <c r="N33" s="224"/>
      <c r="O33" s="224"/>
      <c r="P33" s="185"/>
      <c r="Q33" s="225"/>
      <c r="R33" s="182" t="str">
        <f ca="1">IF(ISERROR($V33),"",OFFSET('Smelter Look-up'!$C$4,$V33-4,0)&amp;"")</f>
        <v>PT Timah Nusantara</v>
      </c>
      <c r="S33" s="181" t="str">
        <f t="shared" ca="1" si="3"/>
        <v>ID</v>
      </c>
      <c r="T33" s="181" t="str">
        <f ca="1">IF(B33="","",IF(ISERROR(MATCH($J33,SorP!$B$1:$B$6279,0)),"",INDIRECT("'SorP'!$A$"&amp;MATCH($S33&amp;$J33,SorP!C:C,0))))</f>
        <v>ID-BB</v>
      </c>
      <c r="U33" s="201"/>
      <c r="V33" s="226">
        <f ca="1">IF(C33="",NA(),IF(OR(C33="Smelter not listed",C33="Smelter not yet identified"),MATCH($B33&amp;$D33,'Smelter Look-up'!$J:$J,0),MATCH($B33&amp;$C33,'Smelter Look-up'!$J:$J,0)))</f>
        <v>512</v>
      </c>
      <c r="X33" s="227">
        <f t="shared" ca="1" si="4"/>
        <v>0</v>
      </c>
      <c r="AB33" s="228" t="str">
        <f t="shared" ca="1" si="5"/>
        <v>TinPT Timah Nusantara</v>
      </c>
    </row>
    <row r="34" spans="1:28" s="227" customFormat="1" ht="20.25">
      <c r="A34" s="394" t="s">
        <v>15120</v>
      </c>
      <c r="B34" s="182" t="str">
        <f ca="1">IF(LEN(A34)=0,"",INDEX('Smelter Look-up'!$A:$A,MATCH($A34,'Smelter Look-up'!$E:$E,0)))</f>
        <v>Tin</v>
      </c>
      <c r="C34" s="186" t="str">
        <f ca="1">IF(LEN(A34)=0,"",INDEX('Smelter Look-up'!$C:$C,MATCH($A34,'Smelter Look-up'!$E:$E,0)))</f>
        <v>PT Tinindo Inter Nusa</v>
      </c>
      <c r="D34" s="230"/>
      <c r="E34" s="182" t="str">
        <f ca="1">IF(ISERROR($V34),"",OFFSET('Smelter Look-up'!$D$4,$V34-4,0)&amp;"")</f>
        <v>INDONESIA</v>
      </c>
      <c r="F34" s="182" t="str">
        <f ca="1">IF(ISERROR($V34),"",OFFSET('Smelter Look-up'!$E$4,$V34-4,0))</f>
        <v>CID001490</v>
      </c>
      <c r="G34" s="182" t="str">
        <f ca="1">IF(C34=$X$4,IF(ISERROR($V34),"Enter smelter details","RMI"),IF(ISERROR($V34),"",OFFSET('Smelter Look-up'!$F$4,$V34-4,0)))</f>
        <v>RMI</v>
      </c>
      <c r="H34" s="183">
        <f ca="1">IF(ISERROR($V34),"",OFFSET('Smelter Look-up'!$G$4,$V34-4,0))</f>
        <v>0</v>
      </c>
      <c r="I34" s="184" t="str">
        <f ca="1">IF(ISERROR($V34),"",OFFSET('Smelter Look-up'!$H$4,$V34-4,0))</f>
        <v>Pangkal Pinang</v>
      </c>
      <c r="J34" s="184" t="str">
        <f ca="1">IF(ISERROR($V34),"",OFFSET('Smelter Look-up'!$I$4,$V34-4,0))</f>
        <v>Kepulauan Bangka Belitung</v>
      </c>
      <c r="K34" s="224"/>
      <c r="L34" s="224"/>
      <c r="M34" s="224"/>
      <c r="N34" s="224"/>
      <c r="O34" s="224"/>
      <c r="P34" s="185"/>
      <c r="Q34" s="225"/>
      <c r="R34" s="182" t="str">
        <f ca="1">IF(ISERROR($V34),"",OFFSET('Smelter Look-up'!$C$4,$V34-4,0)&amp;"")</f>
        <v>PT Tinindo Inter Nusa</v>
      </c>
      <c r="S34" s="181" t="str">
        <f t="shared" ca="1" si="3"/>
        <v>ID</v>
      </c>
      <c r="T34" s="181" t="str">
        <f ca="1">IF(B34="","",IF(ISERROR(MATCH($J34,SorP!$B$1:$B$6279,0)),"",INDIRECT("'SorP'!$A$"&amp;MATCH($S34&amp;$J34,SorP!C:C,0))))</f>
        <v>ID-BB</v>
      </c>
      <c r="U34" s="201"/>
      <c r="V34" s="226">
        <f ca="1">IF(C34="",NA(),IF(OR(C34="Smelter not listed",C34="Smelter not yet identified"),MATCH($B34&amp;$D34,'Smelter Look-up'!$J:$J,0),MATCH($B34&amp;$C34,'Smelter Look-up'!$J:$J,0)))</f>
        <v>515</v>
      </c>
      <c r="X34" s="227">
        <f t="shared" ca="1" si="4"/>
        <v>0</v>
      </c>
      <c r="AB34" s="228" t="str">
        <f t="shared" ca="1" si="5"/>
        <v>TinPT Tinindo Inter Nusa</v>
      </c>
    </row>
    <row r="35" spans="1:28" s="227" customFormat="1" ht="20.25">
      <c r="A35" s="394" t="s">
        <v>783</v>
      </c>
      <c r="B35" s="182" t="str">
        <f ca="1">IF(LEN(A35)=0,"",INDEX('Smelter Look-up'!$A:$A,MATCH($A35,'Smelter Look-up'!$E:$E,0)))</f>
        <v>Tin</v>
      </c>
      <c r="C35" s="186" t="str">
        <f ca="1">IF(LEN(A35)=0,"",INDEX('Smelter Look-up'!$C:$C,MATCH($A35,'Smelter Look-up'!$E:$E,0)))</f>
        <v>Rui Da Hung</v>
      </c>
      <c r="D35" s="230"/>
      <c r="E35" s="182" t="str">
        <f ca="1">IF(ISERROR($V35),"",OFFSET('Smelter Look-up'!$D$4,$V35-4,0)&amp;"")</f>
        <v>TAIWAN, PROVINCE OF CHINA</v>
      </c>
      <c r="F35" s="182" t="str">
        <f ca="1">IF(ISERROR($V35),"",OFFSET('Smelter Look-up'!$E$4,$V35-4,0))</f>
        <v>CID001539</v>
      </c>
      <c r="G35" s="182" t="str">
        <f ca="1">IF(C35=$X$4,IF(ISERROR($V35),"Enter smelter details","RMI"),IF(ISERROR($V35),"",OFFSET('Smelter Look-up'!$F$4,$V35-4,0)))</f>
        <v>RMI</v>
      </c>
      <c r="H35" s="183">
        <f ca="1">IF(ISERROR($V35),"",OFFSET('Smelter Look-up'!$G$4,$V35-4,0))</f>
        <v>0</v>
      </c>
      <c r="I35" s="184" t="str">
        <f ca="1">IF(ISERROR($V35),"",OFFSET('Smelter Look-up'!$H$4,$V35-4,0))</f>
        <v>Longtan Shiang Taoyuan</v>
      </c>
      <c r="J35" s="184" t="str">
        <f ca="1">IF(ISERROR($V35),"",OFFSET('Smelter Look-up'!$I$4,$V35-4,0))</f>
        <v>Taoyuan</v>
      </c>
      <c r="K35" s="224"/>
      <c r="L35" s="224"/>
      <c r="M35" s="224"/>
      <c r="N35" s="224"/>
      <c r="O35" s="224"/>
      <c r="P35" s="185"/>
      <c r="Q35" s="225"/>
      <c r="R35" s="182" t="str">
        <f ca="1">IF(ISERROR($V35),"",OFFSET('Smelter Look-up'!$C$4,$V35-4,0)&amp;"")</f>
        <v>Rui Da Hung</v>
      </c>
      <c r="S35" s="181" t="str">
        <f t="shared" ca="1" si="3"/>
        <v>TW</v>
      </c>
      <c r="T35" s="181" t="str">
        <f ca="1">IF(B35="","",IF(ISERROR(MATCH($J35,SorP!$B$1:$B$6279,0)),"",INDIRECT("'SorP'!$A$"&amp;MATCH($S35&amp;$J35,SorP!C:C,0))))</f>
        <v>TW-TAO</v>
      </c>
      <c r="U35" s="201"/>
      <c r="V35" s="226">
        <f ca="1">IF(C35="",NA(),IF(OR(C35="Smelter not listed",C35="Smelter not yet identified"),MATCH($B35&amp;$D35,'Smelter Look-up'!$J:$J,0),MATCH($B35&amp;$C35,'Smelter Look-up'!$J:$J,0)))</f>
        <v>521</v>
      </c>
      <c r="X35" s="227">
        <f t="shared" ca="1" si="4"/>
        <v>0</v>
      </c>
      <c r="AB35" s="228" t="str">
        <f t="shared" ca="1" si="5"/>
        <v>TinRui Da Hung</v>
      </c>
    </row>
    <row r="36" spans="1:28" s="227" customFormat="1" ht="20.25">
      <c r="A36" s="394" t="s">
        <v>784</v>
      </c>
      <c r="B36" s="182" t="str">
        <f ca="1">IF(LEN(A36)=0,"",INDEX('Smelter Look-up'!$A:$A,MATCH($A36,'Smelter Look-up'!$E:$E,0)))</f>
        <v>Tin</v>
      </c>
      <c r="C36" s="186" t="str">
        <f ca="1">IF(LEN(A36)=0,"",INDEX('Smelter Look-up'!$C:$C,MATCH($A36,'Smelter Look-up'!$E:$E,0)))</f>
        <v>Thaisarco</v>
      </c>
      <c r="D36" s="230"/>
      <c r="E36" s="182" t="str">
        <f ca="1">IF(ISERROR($V36),"",OFFSET('Smelter Look-up'!$D$4,$V36-4,0)&amp;"")</f>
        <v>THAILAND</v>
      </c>
      <c r="F36" s="182" t="str">
        <f ca="1">IF(ISERROR($V36),"",OFFSET('Smelter Look-up'!$E$4,$V36-4,0))</f>
        <v>CID001898</v>
      </c>
      <c r="G36" s="182" t="str">
        <f ca="1">IF(C36=$X$4,IF(ISERROR($V36),"Enter smelter details","RMI"),IF(ISERROR($V36),"",OFFSET('Smelter Look-up'!$F$4,$V36-4,0)))</f>
        <v>RMI</v>
      </c>
      <c r="H36" s="183">
        <f ca="1">IF(ISERROR($V36),"",OFFSET('Smelter Look-up'!$G$4,$V36-4,0))</f>
        <v>0</v>
      </c>
      <c r="I36" s="184" t="str">
        <f ca="1">IF(ISERROR($V36),"",OFFSET('Smelter Look-up'!$H$4,$V36-4,0))</f>
        <v>Amphur Muang</v>
      </c>
      <c r="J36" s="184" t="str">
        <f ca="1">IF(ISERROR($V36),"",OFFSET('Smelter Look-up'!$I$4,$V36-4,0))</f>
        <v>Phuket</v>
      </c>
      <c r="K36" s="224"/>
      <c r="L36" s="224"/>
      <c r="M36" s="224"/>
      <c r="N36" s="224"/>
      <c r="O36" s="224"/>
      <c r="P36" s="185"/>
      <c r="Q36" s="225"/>
      <c r="R36" s="182" t="str">
        <f ca="1">IF(ISERROR($V36),"",OFFSET('Smelter Look-up'!$C$4,$V36-4,0)&amp;"")</f>
        <v>Thaisarco</v>
      </c>
      <c r="S36" s="181" t="str">
        <f t="shared" ca="1" si="3"/>
        <v>TH</v>
      </c>
      <c r="T36" s="181" t="str">
        <f ca="1">IF(B36="","",IF(ISERROR(MATCH($J36,SorP!$B$1:$B$6279,0)),"",INDIRECT("'SorP'!$A$"&amp;MATCH($S36&amp;$J36,SorP!C:C,0))))</f>
        <v>TH-83</v>
      </c>
      <c r="U36" s="201"/>
      <c r="V36" s="226">
        <f ca="1">IF(C36="",NA(),IF(OR(C36="Smelter not listed",C36="Smelter not yet identified"),MATCH($B36&amp;$D36,'Smelter Look-up'!$J:$J,0),MATCH($B36&amp;$C36,'Smelter Look-up'!$J:$J,0)))</f>
        <v>526</v>
      </c>
      <c r="X36" s="227">
        <f t="shared" ca="1" si="4"/>
        <v>0</v>
      </c>
      <c r="AB36" s="228" t="str">
        <f t="shared" ca="1" si="5"/>
        <v>TinThaisarco</v>
      </c>
    </row>
    <row r="37" spans="1:28" s="227" customFormat="1" ht="20.25">
      <c r="A37" s="394" t="s">
        <v>787</v>
      </c>
      <c r="B37" s="182" t="str">
        <f ca="1">IF(LEN(A37)=0,"",INDEX('Smelter Look-up'!$A:$A,MATCH($A37,'Smelter Look-up'!$E:$E,0)))</f>
        <v>Tin</v>
      </c>
      <c r="C37" s="186" t="str">
        <f ca="1">IF(LEN(A37)=0,"",INDEX('Smelter Look-up'!$C:$C,MATCH($A37,'Smelter Look-up'!$E:$E,0)))</f>
        <v>Tin Smelting Branch of Yunnan Tin Co., Ltd.</v>
      </c>
      <c r="D37" s="230"/>
      <c r="E37" s="182" t="str">
        <f ca="1">IF(ISERROR($V37),"",OFFSET('Smelter Look-up'!$D$4,$V37-4,0)&amp;"")</f>
        <v>CHINA</v>
      </c>
      <c r="F37" s="182" t="str">
        <f ca="1">IF(ISERROR($V37),"",OFFSET('Smelter Look-up'!$E$4,$V37-4,0))</f>
        <v>CID002180</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Tin Smelting Branch of Yunnan Tin Co., Ltd.</v>
      </c>
      <c r="S37" s="181" t="str">
        <f t="shared" ca="1" si="3"/>
        <v>CN</v>
      </c>
      <c r="T37" s="181" t="str">
        <f ca="1">IF(B37="","",IF(ISERROR(MATCH($J37,SorP!$B$1:$B$6279,0)),"",INDIRECT("'SorP'!$A$"&amp;MATCH($S37&amp;$J37,SorP!C:C,0))))</f>
        <v>CN-YN</v>
      </c>
      <c r="U37" s="201"/>
      <c r="V37" s="226">
        <f ca="1">IF(C37="",NA(),IF(OR(C37="Smelter not listed",C37="Smelter not yet identified"),MATCH($B37&amp;$D37,'Smelter Look-up'!$J:$J,0),MATCH($B37&amp;$C37,'Smelter Look-up'!$J:$J,0)))</f>
        <v>529</v>
      </c>
      <c r="X37" s="227">
        <f t="shared" ca="1" si="4"/>
        <v>0</v>
      </c>
      <c r="AB37" s="228" t="str">
        <f t="shared" ca="1" si="5"/>
        <v>TinTin Smelting Branch of Yunnan Tin Co., Ltd.</v>
      </c>
    </row>
    <row r="38" spans="1:28" s="227" customFormat="1" ht="20.25">
      <c r="A38" s="394" t="s">
        <v>785</v>
      </c>
      <c r="B38" s="182" t="str">
        <f ca="1">IF(LEN(A38)=0,"",INDEX('Smelter Look-up'!$A:$A,MATCH($A38,'Smelter Look-up'!$E:$E,0)))</f>
        <v>Tin</v>
      </c>
      <c r="C38" s="186" t="str">
        <f ca="1">IF(LEN(A38)=0,"",INDEX('Smelter Look-up'!$C:$C,MATCH($A38,'Smelter Look-up'!$E:$E,0)))</f>
        <v>White Solder Metalurgia e Mineracao Ltda.</v>
      </c>
      <c r="D38" s="230"/>
      <c r="E38" s="182" t="str">
        <f ca="1">IF(ISERROR($V38),"",OFFSET('Smelter Look-up'!$D$4,$V38-4,0)&amp;"")</f>
        <v>BRAZIL</v>
      </c>
      <c r="F38" s="182" t="str">
        <f ca="1">IF(ISERROR($V38),"",OFFSET('Smelter Look-up'!$E$4,$V38-4,0))</f>
        <v>CID002036</v>
      </c>
      <c r="G38" s="182" t="str">
        <f ca="1">IF(C38=$X$4,IF(ISERROR($V38),"Enter smelter details","RMI"),IF(ISERROR($V38),"",OFFSET('Smelter Look-up'!$F$4,$V38-4,0)))</f>
        <v>RMI</v>
      </c>
      <c r="H38" s="183">
        <f ca="1">IF(ISERROR($V38),"",OFFSET('Smelter Look-up'!$G$4,$V38-4,0))</f>
        <v>0</v>
      </c>
      <c r="I38" s="184" t="str">
        <f ca="1">IF(ISERROR($V38),"",OFFSET('Smelter Look-up'!$H$4,$V38-4,0))</f>
        <v>Ariquemes</v>
      </c>
      <c r="J38" s="184" t="str">
        <f ca="1">IF(ISERROR($V38),"",OFFSET('Smelter Look-up'!$I$4,$V38-4,0))</f>
        <v>Rondônia</v>
      </c>
      <c r="K38" s="224"/>
      <c r="L38" s="224"/>
      <c r="M38" s="224"/>
      <c r="N38" s="224"/>
      <c r="O38" s="224"/>
      <c r="P38" s="185"/>
      <c r="Q38" s="225"/>
      <c r="R38" s="182" t="str">
        <f ca="1">IF(ISERROR($V38),"",OFFSET('Smelter Look-up'!$C$4,$V38-4,0)&amp;"")</f>
        <v>White Solder Metalurgia e Mineracao Ltda.</v>
      </c>
      <c r="S38" s="181" t="str">
        <f t="shared" ref="S38:S68" ca="1" si="6">IF(B38="","",IF(ISERROR(MATCH($E38,CL,0)),"Unknown",INDIRECT("'C'!$A$"&amp;MATCH($E38,CL,0)+1)))</f>
        <v>BR</v>
      </c>
      <c r="T38" s="181" t="str">
        <f ca="1">IF(B38="","",IF(ISERROR(MATCH($J38,SorP!$B$1:$B$6279,0)),"",INDIRECT("'SorP'!$A$"&amp;MATCH($S38&amp;$J38,SorP!C:C,0))))</f>
        <v>BR-RO</v>
      </c>
      <c r="U38" s="201"/>
      <c r="V38" s="226">
        <f ca="1">IF(C38="",NA(),IF(OR(C38="Smelter not listed",C38="Smelter not yet identified"),MATCH($B38&amp;$D38,'Smelter Look-up'!$J:$J,0),MATCH($B38&amp;$C38,'Smelter Look-up'!$J:$J,0)))</f>
        <v>535</v>
      </c>
      <c r="X38" s="227">
        <f t="shared" ref="X38:X68" ca="1" si="7">IF(AND(C38="Smelter not listed",OR(LEN(D38)=0,LEN(E38)=0)),1,0)</f>
        <v>0</v>
      </c>
      <c r="AB38" s="228" t="str">
        <f t="shared" ref="AB38:AB68" ca="1" si="8">B38&amp;C38</f>
        <v>TinWhite Solder Metalurgia e Mineracao Ltda.</v>
      </c>
    </row>
    <row r="39" spans="1:28" s="227" customFormat="1" ht="20.25">
      <c r="A39" s="394" t="s">
        <v>786</v>
      </c>
      <c r="B39" s="182" t="str">
        <f ca="1">IF(LEN(A39)=0,"",INDEX('Smelter Look-up'!$A:$A,MATCH($A39,'Smelter Look-up'!$E:$E,0)))</f>
        <v>Tin</v>
      </c>
      <c r="C39" s="186" t="str">
        <f ca="1">IF(LEN(A39)=0,"",INDEX('Smelter Look-up'!$C:$C,MATCH($A39,'Smelter Look-up'!$E:$E,0)))</f>
        <v>Yunnan Chengfeng Non-ferrous Metals Co., Ltd.</v>
      </c>
      <c r="D39" s="230"/>
      <c r="E39" s="182" t="str">
        <f ca="1">IF(ISERROR($V39),"",OFFSET('Smelter Look-up'!$D$4,$V39-4,0)&amp;"")</f>
        <v>CHINA</v>
      </c>
      <c r="F39" s="182" t="str">
        <f ca="1">IF(ISERROR($V39),"",OFFSET('Smelter Look-up'!$E$4,$V39-4,0))</f>
        <v>CID002158</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4"/>
      <c r="L39" s="224"/>
      <c r="M39" s="224"/>
      <c r="N39" s="224"/>
      <c r="O39" s="224"/>
      <c r="P39" s="185"/>
      <c r="Q39" s="225"/>
      <c r="R39" s="182" t="str">
        <f ca="1">IF(ISERROR($V39),"",OFFSET('Smelter Look-up'!$C$4,$V39-4,0)&amp;"")</f>
        <v>Yunnan Chengfeng Non-ferrous Metals Co., Ltd.</v>
      </c>
      <c r="S39" s="181" t="str">
        <f t="shared" ca="1" si="6"/>
        <v>CN</v>
      </c>
      <c r="T39" s="181" t="str">
        <f ca="1">IF(B39="","",IF(ISERROR(MATCH($J39,SorP!$B$1:$B$6279,0)),"",INDIRECT("'SorP'!$A$"&amp;MATCH($S39&amp;$J39,SorP!C:C,0))))</f>
        <v>CN-YN</v>
      </c>
      <c r="U39" s="201"/>
      <c r="V39" s="226">
        <f ca="1">IF(C39="",NA(),IF(OR(C39="Smelter not listed",C39="Smelter not yet identified"),MATCH($B39&amp;$D39,'Smelter Look-up'!$J:$J,0),MATCH($B39&amp;$C39,'Smelter Look-up'!$J:$J,0)))</f>
        <v>543</v>
      </c>
      <c r="X39" s="227">
        <f t="shared" ca="1" si="7"/>
        <v>0</v>
      </c>
      <c r="AB39" s="228" t="str">
        <f t="shared" ca="1" si="8"/>
        <v>TinYunnan Chengfeng Non-ferrous Metals Co., Ltd.</v>
      </c>
    </row>
    <row r="40" spans="1:28" s="227" customFormat="1" ht="20.25">
      <c r="A40" s="394" t="s">
        <v>651</v>
      </c>
      <c r="B40" s="182" t="str">
        <f ca="1">IF(LEN(A40)=0,"",INDEX('Smelter Look-up'!$A:$A,MATCH($A40,'Smelter Look-up'!$E:$E,0)))</f>
        <v>Gold</v>
      </c>
      <c r="C40" s="186" t="str">
        <f ca="1">IF(LEN(A40)=0,"",INDEX('Smelter Look-up'!$C:$C,MATCH($A40,'Smelter Look-up'!$E:$E,0)))</f>
        <v>Agosi AG</v>
      </c>
      <c r="D40" s="230"/>
      <c r="E40" s="182" t="str">
        <f ca="1">IF(ISERROR($V40),"",OFFSET('Smelter Look-up'!$D$4,$V40-4,0)&amp;"")</f>
        <v>GERMANY</v>
      </c>
      <c r="F40" s="182" t="str">
        <f ca="1">IF(ISERROR($V40),"",OFFSET('Smelter Look-up'!$E$4,$V40-4,0))</f>
        <v>CID000035</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Agosi AG</v>
      </c>
      <c r="S40" s="181" t="str">
        <f t="shared" ca="1" si="6"/>
        <v>DE</v>
      </c>
      <c r="T40" s="181" t="str">
        <f ca="1">IF(B40="","",IF(ISERROR(MATCH($J40,SorP!$B$1:$B$6279,0)),"",INDIRECT("'SorP'!$A$"&amp;MATCH($S40&amp;$J40,SorP!C:C,0))))</f>
        <v>DE-BW</v>
      </c>
      <c r="U40" s="201"/>
      <c r="V40" s="226">
        <f ca="1">IF(C40="",NA(),IF(OR(C40="Smelter not listed",C40="Smelter not yet identified"),MATCH($B40&amp;$D40,'Smelter Look-up'!$J:$J,0),MATCH($B40&amp;$C40,'Smelter Look-up'!$J:$J,0)))</f>
        <v>10</v>
      </c>
      <c r="X40" s="227">
        <f t="shared" ca="1" si="7"/>
        <v>0</v>
      </c>
      <c r="AB40" s="228" t="str">
        <f t="shared" ca="1" si="8"/>
        <v>GoldAgosi AG</v>
      </c>
    </row>
    <row r="41" spans="1:28" s="227" customFormat="1" ht="20.25">
      <c r="A41" s="394" t="s">
        <v>703</v>
      </c>
      <c r="B41" s="182" t="str">
        <f ca="1">IF(LEN(A41)=0,"",INDEX('Smelter Look-up'!$A:$A,MATCH($A41,'Smelter Look-up'!$E:$E,0)))</f>
        <v>Gold</v>
      </c>
      <c r="C41" s="186" t="str">
        <f ca="1">IF(LEN(A41)=0,"",INDEX('Smelter Look-up'!$C:$C,MATCH($A41,'Smelter Look-up'!$E:$E,0)))</f>
        <v>Metalor Technologies (Hong Kong) Ltd.</v>
      </c>
      <c r="D41" s="230"/>
      <c r="E41" s="182" t="str">
        <f ca="1">IF(ISERROR($V41),"",OFFSET('Smelter Look-up'!$D$4,$V41-4,0)&amp;"")</f>
        <v>CHINA</v>
      </c>
      <c r="F41" s="182" t="str">
        <f ca="1">IF(ISERROR($V41),"",OFFSET('Smelter Look-up'!$E$4,$V41-4,0))</f>
        <v>CID001149</v>
      </c>
      <c r="G41" s="182" t="str">
        <f ca="1">IF(C41=$X$4,IF(ISERROR($V41),"Enter smelter details","RMI"),IF(ISERROR($V41),"",OFFSET('Smelter Look-up'!$F$4,$V41-4,0)))</f>
        <v>RMI</v>
      </c>
      <c r="H41" s="183">
        <f ca="1">IF(ISERROR($V41),"",OFFSET('Smelter Look-up'!$G$4,$V41-4,0))</f>
        <v>0</v>
      </c>
      <c r="I41" s="184" t="str">
        <f ca="1">IF(ISERROR($V41),"",OFFSET('Smelter Look-up'!$H$4,$V41-4,0))</f>
        <v>Kwai Chung</v>
      </c>
      <c r="J41" s="184" t="str">
        <f ca="1">IF(ISERROR($V41),"",OFFSET('Smelter Look-up'!$I$4,$V41-4,0))</f>
        <v>Hong Kong SAR (see also separate country code entry under HK)</v>
      </c>
      <c r="K41" s="224"/>
      <c r="L41" s="224"/>
      <c r="M41" s="224"/>
      <c r="N41" s="224"/>
      <c r="O41" s="224"/>
      <c r="P41" s="185"/>
      <c r="Q41" s="225"/>
      <c r="R41" s="182" t="str">
        <f ca="1">IF(ISERROR($V41),"",OFFSET('Smelter Look-up'!$C$4,$V41-4,0)&amp;"")</f>
        <v>Metalor Technologies (Hong Kong) Ltd.</v>
      </c>
      <c r="S41" s="181" t="str">
        <f t="shared" ca="1" si="6"/>
        <v>CN</v>
      </c>
      <c r="T41" s="181" t="str">
        <f ca="1">IF(B41="","",IF(ISERROR(MATCH($J41,SorP!$B$1:$B$6279,0)),"",INDIRECT("'SorP'!$A$"&amp;MATCH($S41&amp;$J41,SorP!C:C,0))))</f>
        <v>CN-HK</v>
      </c>
      <c r="U41" s="201"/>
      <c r="V41" s="226">
        <f ca="1">IF(C41="",NA(),IF(OR(C41="Smelter not listed",C41="Smelter not yet identified"),MATCH($B41&amp;$D41,'Smelter Look-up'!$J:$J,0),MATCH($B41&amp;$C41,'Smelter Look-up'!$J:$J,0)))</f>
        <v>172</v>
      </c>
      <c r="X41" s="227">
        <f t="shared" ca="1" si="7"/>
        <v>0</v>
      </c>
      <c r="AB41" s="228" t="str">
        <f t="shared" ca="1" si="8"/>
        <v>GoldMetalor Technologies (Hong Kong) Ltd.</v>
      </c>
    </row>
    <row r="42" spans="1:28" s="227" customFormat="1" ht="20.25">
      <c r="A42" s="394" t="s">
        <v>705</v>
      </c>
      <c r="B42" s="182" t="str">
        <f ca="1">IF(LEN(A42)=0,"",INDEX('Smelter Look-up'!$A:$A,MATCH($A42,'Smelter Look-up'!$E:$E,0)))</f>
        <v>Gold</v>
      </c>
      <c r="C42" s="186" t="str">
        <f ca="1">IF(LEN(A42)=0,"",INDEX('Smelter Look-up'!$C:$C,MATCH($A42,'Smelter Look-up'!$E:$E,0)))</f>
        <v>Metalor Technologies S.A.</v>
      </c>
      <c r="D42" s="230"/>
      <c r="E42" s="182" t="str">
        <f ca="1">IF(ISERROR($V42),"",OFFSET('Smelter Look-up'!$D$4,$V42-4,0)&amp;"")</f>
        <v>SWITZERLAND</v>
      </c>
      <c r="F42" s="182" t="str">
        <f ca="1">IF(ISERROR($V42),"",OFFSET('Smelter Look-up'!$E$4,$V42-4,0))</f>
        <v>CID001153</v>
      </c>
      <c r="G42" s="182" t="str">
        <f ca="1">IF(C42=$X$4,IF(ISERROR($V42),"Enter smelter details","RMI"),IF(ISERROR($V42),"",OFFSET('Smelter Look-up'!$F$4,$V42-4,0)))</f>
        <v>RMI</v>
      </c>
      <c r="H42" s="183">
        <f ca="1">IF(ISERROR($V42),"",OFFSET('Smelter Look-up'!$G$4,$V42-4,0))</f>
        <v>0</v>
      </c>
      <c r="I42" s="184" t="str">
        <f ca="1">IF(ISERROR($V42),"",OFFSET('Smelter Look-up'!$H$4,$V42-4,0))</f>
        <v>Marin</v>
      </c>
      <c r="J42" s="184" t="str">
        <f ca="1">IF(ISERROR($V42),"",OFFSET('Smelter Look-up'!$I$4,$V42-4,0))</f>
        <v>Neuchâtel</v>
      </c>
      <c r="K42" s="224"/>
      <c r="L42" s="224"/>
      <c r="M42" s="224"/>
      <c r="N42" s="224"/>
      <c r="O42" s="224"/>
      <c r="P42" s="185"/>
      <c r="Q42" s="225"/>
      <c r="R42" s="182" t="str">
        <f ca="1">IF(ISERROR($V42),"",OFFSET('Smelter Look-up'!$C$4,$V42-4,0)&amp;"")</f>
        <v>Metalor Technologies S.A.</v>
      </c>
      <c r="S42" s="181" t="str">
        <f t="shared" ca="1" si="6"/>
        <v>CH</v>
      </c>
      <c r="T42" s="181" t="str">
        <f ca="1">IF(B42="","",IF(ISERROR(MATCH($J42,SorP!$B$1:$B$6279,0)),"",INDIRECT("'SorP'!$A$"&amp;MATCH($S42&amp;$J42,SorP!C:C,0))))</f>
        <v>CH-NE</v>
      </c>
      <c r="U42" s="201"/>
      <c r="V42" s="226">
        <f ca="1">IF(C42="",NA(),IF(OR(C42="Smelter not listed",C42="Smelter not yet identified"),MATCH($B42&amp;$D42,'Smelter Look-up'!$J:$J,0),MATCH($B42&amp;$C42,'Smelter Look-up'!$J:$J,0)))</f>
        <v>175</v>
      </c>
      <c r="X42" s="227">
        <f t="shared" ca="1" si="7"/>
        <v>0</v>
      </c>
      <c r="AB42" s="228" t="str">
        <f t="shared" ca="1" si="8"/>
        <v>GoldMetalor Technologies S.A.</v>
      </c>
    </row>
    <row r="43" spans="1:28" s="227" customFormat="1" ht="20.25">
      <c r="A43" s="394" t="s">
        <v>704</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c r="N43" s="224"/>
      <c r="O43" s="224"/>
      <c r="P43" s="185"/>
      <c r="Q43" s="225"/>
      <c r="R43" s="182" t="str">
        <f ca="1">IF(ISERROR($V43),"",OFFSET('Smelter Look-up'!$C$4,$V43-4,0)&amp;"")</f>
        <v>Metalor Technologies (Singapore) Pte., Ltd.</v>
      </c>
      <c r="S43" s="181" t="str">
        <f t="shared" ca="1" si="6"/>
        <v>SG</v>
      </c>
      <c r="T43" s="181" t="str">
        <f ca="1">IF(B43="","",IF(ISERROR(MATCH($J43,SorP!$B$1:$B$6279,0)),"",INDIRECT("'SorP'!$A$"&amp;MATCH($S43&amp;$J43,SorP!C:C,0))))</f>
        <v>SG-05</v>
      </c>
      <c r="U43" s="201"/>
      <c r="V43" s="226">
        <f ca="1">IF(C43="",NA(),IF(OR(C43="Smelter not listed",C43="Smelter not yet identified"),MATCH($B43&amp;$D43,'Smelter Look-up'!$J:$J,0),MATCH($B43&amp;$C43,'Smelter Look-up'!$J:$J,0)))</f>
        <v>173</v>
      </c>
      <c r="X43" s="227">
        <f t="shared" ca="1" si="7"/>
        <v>0</v>
      </c>
      <c r="AB43" s="228" t="str">
        <f t="shared" ca="1" si="8"/>
        <v>GoldMetalor Technologies (Singapore) Pte., Ltd.</v>
      </c>
    </row>
    <row r="44" spans="1:28" s="227" customFormat="1" ht="20.25">
      <c r="A44" s="394" t="s">
        <v>1620</v>
      </c>
      <c r="B44" s="182" t="str">
        <f ca="1">IF(LEN(A44)=0,"",INDEX('Smelter Look-up'!$A:$A,MATCH($A44,'Smelter Look-up'!$E:$E,0)))</f>
        <v>Gold</v>
      </c>
      <c r="C44" s="186" t="str">
        <f ca="1">IF(LEN(A44)=0,"",INDEX('Smelter Look-up'!$C:$C,MATCH($A44,'Smelter Look-up'!$E:$E,0)))</f>
        <v>Metalor Technologies (Suzhou) Ltd.</v>
      </c>
      <c r="D44" s="230"/>
      <c r="E44" s="182" t="str">
        <f ca="1">IF(ISERROR($V44),"",OFFSET('Smelter Look-up'!$D$4,$V44-4,0)&amp;"")</f>
        <v>CHINA</v>
      </c>
      <c r="F44" s="182" t="str">
        <f ca="1">IF(ISERROR($V44),"",OFFSET('Smelter Look-up'!$E$4,$V44-4,0))</f>
        <v>CID001147</v>
      </c>
      <c r="G44" s="182" t="str">
        <f ca="1">IF(C44=$X$4,IF(ISERROR($V44),"Enter smelter details","RMI"),IF(ISERROR($V44),"",OFFSET('Smelter Look-up'!$F$4,$V44-4,0)))</f>
        <v>RMI</v>
      </c>
      <c r="H44" s="183">
        <f ca="1">IF(ISERROR($V44),"",OFFSET('Smelter Look-up'!$G$4,$V44-4,0))</f>
        <v>0</v>
      </c>
      <c r="I44" s="184" t="str">
        <f ca="1">IF(ISERROR($V44),"",OFFSET('Smelter Look-up'!$H$4,$V44-4,0))</f>
        <v>Suzhou</v>
      </c>
      <c r="J44" s="184" t="str">
        <f ca="1">IF(ISERROR($V44),"",OFFSET('Smelter Look-up'!$I$4,$V44-4,0))</f>
        <v>Jiangsu Sheng</v>
      </c>
      <c r="K44" s="224"/>
      <c r="L44" s="224"/>
      <c r="M44" s="224"/>
      <c r="N44" s="224"/>
      <c r="O44" s="224"/>
      <c r="P44" s="185"/>
      <c r="Q44" s="225"/>
      <c r="R44" s="182" t="str">
        <f ca="1">IF(ISERROR($V44),"",OFFSET('Smelter Look-up'!$C$4,$V44-4,0)&amp;"")</f>
        <v>Metalor Technologies (Suzhou) Ltd.</v>
      </c>
      <c r="S44" s="181" t="str">
        <f t="shared" ca="1" si="6"/>
        <v>CN</v>
      </c>
      <c r="T44" s="181" t="str">
        <f ca="1">IF(B44="","",IF(ISERROR(MATCH($J44,SorP!$B$1:$B$6279,0)),"",INDIRECT("'SorP'!$A$"&amp;MATCH($S44&amp;$J44,SorP!C:C,0))))</f>
        <v>CN-JS</v>
      </c>
      <c r="U44" s="201"/>
      <c r="V44" s="226">
        <f ca="1">IF(C44="",NA(),IF(OR(C44="Smelter not listed",C44="Smelter not yet identified"),MATCH($B44&amp;$D44,'Smelter Look-up'!$J:$J,0),MATCH($B44&amp;$C44,'Smelter Look-up'!$J:$J,0)))</f>
        <v>174</v>
      </c>
      <c r="X44" s="227">
        <f t="shared" ca="1" si="7"/>
        <v>0</v>
      </c>
      <c r="AB44" s="228" t="str">
        <f t="shared" ca="1" si="8"/>
        <v>GoldMetalor Technologies (Suzhou) Ltd.</v>
      </c>
    </row>
    <row r="45" spans="1:28" s="227" customFormat="1" ht="20.25">
      <c r="A45" s="394" t="s">
        <v>706</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6"/>
        <v>US</v>
      </c>
      <c r="T45" s="181" t="str">
        <f ca="1">IF(B45="","",IF(ISERROR(MATCH($J45,SorP!$B$1:$B$6279,0)),"",INDIRECT("'SorP'!$A$"&amp;MATCH($S45&amp;$J45,SorP!C:C,0))))</f>
        <v>US-MA</v>
      </c>
      <c r="U45" s="201"/>
      <c r="V45" s="226">
        <f ca="1">IF(C45="",NA(),IF(OR(C45="Smelter not listed",C45="Smelter not yet identified"),MATCH($B45&amp;$D45,'Smelter Look-up'!$J:$J,0),MATCH($B45&amp;$C45,'Smelter Look-up'!$J:$J,0)))</f>
        <v>176</v>
      </c>
      <c r="X45" s="227">
        <f t="shared" ca="1" si="7"/>
        <v>0</v>
      </c>
      <c r="AB45" s="228" t="str">
        <f t="shared" ca="1" si="8"/>
        <v>GoldMetalor USA Refining Corporation</v>
      </c>
    </row>
    <row r="46" spans="1:28" s="227" customFormat="1" ht="20.25">
      <c r="A46" s="394" t="s">
        <v>2204</v>
      </c>
      <c r="B46" s="182" t="str">
        <f ca="1">IF(LEN(A46)=0,"",INDEX('Smelter Look-up'!$A:$A,MATCH($A46,'Smelter Look-up'!$E:$E,0)))</f>
        <v>Gold</v>
      </c>
      <c r="C46" s="186" t="str">
        <f ca="1">IF(LEN(A46)=0,"",INDEX('Smelter Look-up'!$C:$C,MATCH($A46,'Smelter Look-up'!$E:$E,0)))</f>
        <v>WIELAND Edelmetalle GmbH</v>
      </c>
      <c r="D46" s="230"/>
      <c r="E46" s="182" t="str">
        <f ca="1">IF(ISERROR($V46),"",OFFSET('Smelter Look-up'!$D$4,$V46-4,0)&amp;"")</f>
        <v>GERMANY</v>
      </c>
      <c r="F46" s="182" t="str">
        <f ca="1">IF(ISERROR($V46),"",OFFSET('Smelter Look-up'!$E$4,$V46-4,0))</f>
        <v>CID002778</v>
      </c>
      <c r="G46" s="182" t="str">
        <f ca="1">IF(C46=$X$4,IF(ISERROR($V46),"Enter smelter details","RMI"),IF(ISERROR($V46),"",OFFSET('Smelter Look-up'!$F$4,$V46-4,0)))</f>
        <v>RMI</v>
      </c>
      <c r="H46" s="183">
        <f ca="1">IF(ISERROR($V46),"",OFFSET('Smelter Look-up'!$G$4,$V46-4,0))</f>
        <v>0</v>
      </c>
      <c r="I46" s="184" t="str">
        <f ca="1">IF(ISERROR($V46),"",OFFSET('Smelter Look-up'!$H$4,$V46-4,0))</f>
        <v>Pforzheim</v>
      </c>
      <c r="J46" s="184" t="str">
        <f ca="1">IF(ISERROR($V46),"",OFFSET('Smelter Look-up'!$I$4,$V46-4,0))</f>
        <v>Baden-Württemberg</v>
      </c>
      <c r="K46" s="224"/>
      <c r="L46" s="224"/>
      <c r="M46" s="224"/>
      <c r="N46" s="224"/>
      <c r="O46" s="224"/>
      <c r="P46" s="185"/>
      <c r="Q46" s="225"/>
      <c r="R46" s="182" t="str">
        <f ca="1">IF(ISERROR($V46),"",OFFSET('Smelter Look-up'!$C$4,$V46-4,0)&amp;"")</f>
        <v>WIELAND Edelmetalle GmbH</v>
      </c>
      <c r="S46" s="181" t="str">
        <f t="shared" ca="1" si="6"/>
        <v>DE</v>
      </c>
      <c r="T46" s="181" t="str">
        <f ca="1">IF(B46="","",IF(ISERROR(MATCH($J46,SorP!$B$1:$B$6279,0)),"",INDIRECT("'SorP'!$A$"&amp;MATCH($S46&amp;$J46,SorP!C:C,0))))</f>
        <v>DE-BW</v>
      </c>
      <c r="U46" s="201"/>
      <c r="V46" s="226">
        <f ca="1">IF(C46="",NA(),IF(OR(C46="Smelter not listed",C46="Smelter not yet identified"),MATCH($B46&amp;$D46,'Smelter Look-up'!$J:$J,0),MATCH($B46&amp;$C46,'Smelter Look-up'!$J:$J,0)))</f>
        <v>298</v>
      </c>
      <c r="X46" s="227">
        <f t="shared" ca="1" si="7"/>
        <v>0</v>
      </c>
      <c r="AB46" s="228" t="str">
        <f t="shared" ca="1" si="8"/>
        <v>GoldWIELAND Edelmetalle GmbH</v>
      </c>
    </row>
    <row r="47" spans="1:28" s="227" customFormat="1" ht="20.25">
      <c r="A47" s="394" t="s">
        <v>651</v>
      </c>
      <c r="B47" s="182" t="str">
        <f ca="1">IF(LEN(A47)=0,"",INDEX('Smelter Look-up'!$A:$A,MATCH($A47,'Smelter Look-up'!$E:$E,0)))</f>
        <v>Gold</v>
      </c>
      <c r="C47" s="186" t="str">
        <f ca="1">IF(LEN(A47)=0,"",INDEX('Smelter Look-up'!$C:$C,MATCH($A47,'Smelter Look-up'!$E:$E,0)))</f>
        <v>Agosi AG</v>
      </c>
      <c r="D47" s="230"/>
      <c r="E47" s="182" t="str">
        <f ca="1">IF(ISERROR($V47),"",OFFSET('Smelter Look-up'!$D$4,$V47-4,0)&amp;"")</f>
        <v>GERMANY</v>
      </c>
      <c r="F47" s="182" t="str">
        <f ca="1">IF(ISERROR($V47),"",OFFSET('Smelter Look-up'!$E$4,$V47-4,0))</f>
        <v>CID000035</v>
      </c>
      <c r="G47" s="182" t="str">
        <f ca="1">IF(C47=$X$4,IF(ISERROR($V47),"Enter smelter details","RMI"),IF(ISERROR($V47),"",OFFSET('Smelter Look-up'!$F$4,$V47-4,0)))</f>
        <v>RMI</v>
      </c>
      <c r="H47" s="183">
        <f ca="1">IF(ISERROR($V47),"",OFFSET('Smelter Look-up'!$G$4,$V47-4,0))</f>
        <v>0</v>
      </c>
      <c r="I47" s="184" t="str">
        <f ca="1">IF(ISERROR($V47),"",OFFSET('Smelter Look-up'!$H$4,$V47-4,0))</f>
        <v>Pforzheim</v>
      </c>
      <c r="J47" s="184" t="str">
        <f ca="1">IF(ISERROR($V47),"",OFFSET('Smelter Look-up'!$I$4,$V47-4,0))</f>
        <v>Baden-Württemberg</v>
      </c>
      <c r="K47" s="224"/>
      <c r="L47" s="224"/>
      <c r="M47" s="224"/>
      <c r="N47" s="224"/>
      <c r="O47" s="224"/>
      <c r="P47" s="185"/>
      <c r="Q47" s="225"/>
      <c r="R47" s="182" t="str">
        <f ca="1">IF(ISERROR($V47),"",OFFSET('Smelter Look-up'!$C$4,$V47-4,0)&amp;"")</f>
        <v>Agosi AG</v>
      </c>
      <c r="S47" s="181" t="str">
        <f t="shared" ca="1" si="6"/>
        <v>DE</v>
      </c>
      <c r="T47" s="181" t="str">
        <f ca="1">IF(B47="","",IF(ISERROR(MATCH($J47,SorP!$B$1:$B$6279,0)),"",INDIRECT("'SorP'!$A$"&amp;MATCH($S47&amp;$J47,SorP!C:C,0))))</f>
        <v>DE-BW</v>
      </c>
      <c r="U47" s="201"/>
      <c r="V47" s="226">
        <f ca="1">IF(C47="",NA(),IF(OR(C47="Smelter not listed",C47="Smelter not yet identified"),MATCH($B47&amp;$D47,'Smelter Look-up'!$J:$J,0),MATCH($B47&amp;$C47,'Smelter Look-up'!$J:$J,0)))</f>
        <v>10</v>
      </c>
      <c r="X47" s="227">
        <f t="shared" ca="1" si="7"/>
        <v>0</v>
      </c>
      <c r="AB47" s="228" t="str">
        <f t="shared" ca="1" si="8"/>
        <v>GoldAgosi AG</v>
      </c>
    </row>
    <row r="48" spans="1:28" s="227" customFormat="1" ht="20.25">
      <c r="A48" s="394" t="s">
        <v>736</v>
      </c>
      <c r="B48" s="182" t="str">
        <f ca="1">IF(LEN(A48)=0,"",INDEX('Smelter Look-up'!$A:$A,MATCH($A48,'Smelter Look-up'!$E:$E,0)))</f>
        <v>Gold</v>
      </c>
      <c r="C48" s="186" t="str">
        <f ca="1">IF(LEN(A48)=0,"",INDEX('Smelter Look-up'!$C:$C,MATCH($A48,'Smelter Look-up'!$E:$E,0)))</f>
        <v>Umicore S.A. Business Unit Precious Metals Refining</v>
      </c>
      <c r="D48" s="230"/>
      <c r="E48" s="182" t="str">
        <f ca="1">IF(ISERROR($V48),"",OFFSET('Smelter Look-up'!$D$4,$V48-4,0)&amp;"")</f>
        <v>BELGIUM</v>
      </c>
      <c r="F48" s="182" t="str">
        <f ca="1">IF(ISERROR($V48),"",OFFSET('Smelter Look-up'!$E$4,$V48-4,0))</f>
        <v>CID001980</v>
      </c>
      <c r="G48" s="182" t="str">
        <f ca="1">IF(C48=$X$4,IF(ISERROR($V48),"Enter smelter details","RMI"),IF(ISERROR($V48),"",OFFSET('Smelter Look-up'!$F$4,$V48-4,0)))</f>
        <v>RMI</v>
      </c>
      <c r="H48" s="183">
        <f ca="1">IF(ISERROR($V48),"",OFFSET('Smelter Look-up'!$G$4,$V48-4,0))</f>
        <v>0</v>
      </c>
      <c r="I48" s="184" t="str">
        <f ca="1">IF(ISERROR($V48),"",OFFSET('Smelter Look-up'!$H$4,$V48-4,0))</f>
        <v>Hoboken</v>
      </c>
      <c r="J48" s="184" t="str">
        <f ca="1">IF(ISERROR($V48),"",OFFSET('Smelter Look-up'!$I$4,$V48-4,0))</f>
        <v>Antwerpen</v>
      </c>
      <c r="K48" s="224"/>
      <c r="L48" s="224"/>
      <c r="M48" s="224"/>
      <c r="N48" s="224"/>
      <c r="O48" s="224"/>
      <c r="P48" s="185"/>
      <c r="Q48" s="225"/>
      <c r="R48" s="182" t="str">
        <f ca="1">IF(ISERROR($V48),"",OFFSET('Smelter Look-up'!$C$4,$V48-4,0)&amp;"")</f>
        <v>Umicore S.A. Business Unit Precious Metals Refining</v>
      </c>
      <c r="S48" s="181" t="str">
        <f t="shared" ca="1" si="6"/>
        <v>BE</v>
      </c>
      <c r="T48" s="181" t="str">
        <f ca="1">IF(B48="","",IF(ISERROR(MATCH($J48,SorP!$B$1:$B$6279,0)),"",INDIRECT("'SorP'!$A$"&amp;MATCH($S48&amp;$J48,SorP!C:C,0))))</f>
        <v>BE-VAN</v>
      </c>
      <c r="U48" s="201"/>
      <c r="V48" s="226">
        <f ca="1">IF(C48="",NA(),IF(OR(C48="Smelter not listed",C48="Smelter not yet identified"),MATCH($B48&amp;$D48,'Smelter Look-up'!$J:$J,0),MATCH($B48&amp;$C48,'Smelter Look-up'!$J:$J,0)))</f>
        <v>293</v>
      </c>
      <c r="X48" s="227">
        <f t="shared" ca="1" si="7"/>
        <v>0</v>
      </c>
      <c r="AB48" s="228" t="str">
        <f t="shared" ca="1" si="8"/>
        <v>GoldUmicore S.A. Business Unit Precious Metals Refining</v>
      </c>
    </row>
    <row r="49" spans="1:28" s="227" customFormat="1" ht="20.25">
      <c r="A49" s="394" t="s">
        <v>705</v>
      </c>
      <c r="B49" s="182" t="str">
        <f ca="1">IF(LEN(A49)=0,"",INDEX('Smelter Look-up'!$A:$A,MATCH($A49,'Smelter Look-up'!$E:$E,0)))</f>
        <v>Gold</v>
      </c>
      <c r="C49" s="186" t="str">
        <f ca="1">IF(LEN(A49)=0,"",INDEX('Smelter Look-up'!$C:$C,MATCH($A49,'Smelter Look-up'!$E:$E,0)))</f>
        <v>Metalor Technologies S.A.</v>
      </c>
      <c r="D49" s="230"/>
      <c r="E49" s="182" t="str">
        <f ca="1">IF(ISERROR($V49),"",OFFSET('Smelter Look-up'!$D$4,$V49-4,0)&amp;"")</f>
        <v>SWITZERLAND</v>
      </c>
      <c r="F49" s="182" t="str">
        <f ca="1">IF(ISERROR($V49),"",OFFSET('Smelter Look-up'!$E$4,$V49-4,0))</f>
        <v>CID001153</v>
      </c>
      <c r="G49" s="182" t="str">
        <f ca="1">IF(C49=$X$4,IF(ISERROR($V49),"Enter smelter details","RMI"),IF(ISERROR($V49),"",OFFSET('Smelter Look-up'!$F$4,$V49-4,0)))</f>
        <v>RMI</v>
      </c>
      <c r="H49" s="183">
        <f ca="1">IF(ISERROR($V49),"",OFFSET('Smelter Look-up'!$G$4,$V49-4,0))</f>
        <v>0</v>
      </c>
      <c r="I49" s="184" t="str">
        <f ca="1">IF(ISERROR($V49),"",OFFSET('Smelter Look-up'!$H$4,$V49-4,0))</f>
        <v>Marin</v>
      </c>
      <c r="J49" s="184" t="str">
        <f ca="1">IF(ISERROR($V49),"",OFFSET('Smelter Look-up'!$I$4,$V49-4,0))</f>
        <v>Neuchâtel</v>
      </c>
      <c r="K49" s="224"/>
      <c r="L49" s="224"/>
      <c r="M49" s="224"/>
      <c r="N49" s="224"/>
      <c r="O49" s="224"/>
      <c r="P49" s="185"/>
      <c r="Q49" s="225"/>
      <c r="R49" s="182" t="str">
        <f ca="1">IF(ISERROR($V49),"",OFFSET('Smelter Look-up'!$C$4,$V49-4,0)&amp;"")</f>
        <v>Metalor Technologies S.A.</v>
      </c>
      <c r="S49" s="181" t="str">
        <f t="shared" ca="1" si="6"/>
        <v>CH</v>
      </c>
      <c r="T49" s="181" t="str">
        <f ca="1">IF(B49="","",IF(ISERROR(MATCH($J49,SorP!$B$1:$B$6279,0)),"",INDIRECT("'SorP'!$A$"&amp;MATCH($S49&amp;$J49,SorP!C:C,0))))</f>
        <v>CH-NE</v>
      </c>
      <c r="U49" s="201"/>
      <c r="V49" s="226">
        <f ca="1">IF(C49="",NA(),IF(OR(C49="Smelter not listed",C49="Smelter not yet identified"),MATCH($B49&amp;$D49,'Smelter Look-up'!$J:$J,0),MATCH($B49&amp;$C49,'Smelter Look-up'!$J:$J,0)))</f>
        <v>175</v>
      </c>
      <c r="X49" s="227">
        <f t="shared" ca="1" si="7"/>
        <v>0</v>
      </c>
      <c r="AB49" s="228" t="str">
        <f t="shared" ca="1" si="8"/>
        <v>GoldMetalor Technologies S.A.</v>
      </c>
    </row>
    <row r="50" spans="1:28" s="227" customFormat="1" ht="20.25">
      <c r="A50" s="394" t="s">
        <v>654</v>
      </c>
      <c r="B50" s="182" t="str">
        <f ca="1">IF(LEN(A50)=0,"",INDEX('Smelter Look-up'!$A:$A,MATCH($A50,'Smelter Look-up'!$E:$E,0)))</f>
        <v>Gold</v>
      </c>
      <c r="C50" s="186" t="str">
        <f ca="1">IF(LEN(A50)=0,"",INDEX('Smelter Look-up'!$C:$C,MATCH($A50,'Smelter Look-up'!$E:$E,0)))</f>
        <v>Argor-Heraeus S.A.</v>
      </c>
      <c r="D50" s="230"/>
      <c r="E50" s="182" t="str">
        <f ca="1">IF(ISERROR($V50),"",OFFSET('Smelter Look-up'!$D$4,$V50-4,0)&amp;"")</f>
        <v>SWITZERLAND</v>
      </c>
      <c r="F50" s="182" t="str">
        <f ca="1">IF(ISERROR($V50),"",OFFSET('Smelter Look-up'!$E$4,$V50-4,0))</f>
        <v>CID000077</v>
      </c>
      <c r="G50" s="182" t="str">
        <f ca="1">IF(C50=$X$4,IF(ISERROR($V50),"Enter smelter details","RMI"),IF(ISERROR($V50),"",OFFSET('Smelter Look-up'!$F$4,$V50-4,0)))</f>
        <v>RMI</v>
      </c>
      <c r="H50" s="183">
        <f ca="1">IF(ISERROR($V50),"",OFFSET('Smelter Look-up'!$G$4,$V50-4,0))</f>
        <v>0</v>
      </c>
      <c r="I50" s="184" t="str">
        <f ca="1">IF(ISERROR($V50),"",OFFSET('Smelter Look-up'!$H$4,$V50-4,0))</f>
        <v>Mendrisio</v>
      </c>
      <c r="J50" s="184" t="str">
        <f ca="1">IF(ISERROR($V50),"",OFFSET('Smelter Look-up'!$I$4,$V50-4,0))</f>
        <v>Ticino</v>
      </c>
      <c r="K50" s="224"/>
      <c r="L50" s="224"/>
      <c r="M50" s="224"/>
      <c r="N50" s="224"/>
      <c r="O50" s="224"/>
      <c r="P50" s="185"/>
      <c r="Q50" s="225"/>
      <c r="R50" s="182" t="str">
        <f ca="1">IF(ISERROR($V50),"",OFFSET('Smelter Look-up'!$C$4,$V50-4,0)&amp;"")</f>
        <v>Argor-Heraeus S.A.</v>
      </c>
      <c r="S50" s="181" t="str">
        <f t="shared" ca="1" si="6"/>
        <v>CH</v>
      </c>
      <c r="T50" s="181" t="str">
        <f ca="1">IF(B50="","",IF(ISERROR(MATCH($J50,SorP!$B$1:$B$6279,0)),"",INDIRECT("'SorP'!$A$"&amp;MATCH($S50&amp;$J50,SorP!C:C,0))))</f>
        <v>CH-TI</v>
      </c>
      <c r="U50" s="201"/>
      <c r="V50" s="226">
        <f ca="1">IF(C50="",NA(),IF(OR(C50="Smelter not listed",C50="Smelter not yet identified"),MATCH($B50&amp;$D50,'Smelter Look-up'!$J:$J,0),MATCH($B50&amp;$C50,'Smelter Look-up'!$J:$J,0)))</f>
        <v>28</v>
      </c>
      <c r="X50" s="227">
        <f t="shared" ca="1" si="7"/>
        <v>0</v>
      </c>
      <c r="AB50" s="228" t="str">
        <f t="shared" ca="1" si="8"/>
        <v>GoldArgor-Heraeus S.A.</v>
      </c>
    </row>
    <row r="51" spans="1:28" s="227" customFormat="1" ht="20.25">
      <c r="A51" s="394" t="s">
        <v>658</v>
      </c>
      <c r="B51" s="182" t="str">
        <f ca="1">IF(LEN(A51)=0,"",INDEX('Smelter Look-up'!$A:$A,MATCH($A51,'Smelter Look-up'!$E:$E,0)))</f>
        <v>Gold</v>
      </c>
      <c r="C51" s="186" t="str">
        <f ca="1">IF(LEN(A51)=0,"",INDEX('Smelter Look-up'!$C:$C,MATCH($A51,'Smelter Look-up'!$E:$E,0)))</f>
        <v>Aurubis AG</v>
      </c>
      <c r="D51" s="230"/>
      <c r="E51" s="182" t="str">
        <f ca="1">IF(ISERROR($V51),"",OFFSET('Smelter Look-up'!$D$4,$V51-4,0)&amp;"")</f>
        <v>GERMANY</v>
      </c>
      <c r="F51" s="182" t="str">
        <f ca="1">IF(ISERROR($V51),"",OFFSET('Smelter Look-up'!$E$4,$V51-4,0))</f>
        <v>CID000113</v>
      </c>
      <c r="G51" s="182" t="str">
        <f ca="1">IF(C51=$X$4,IF(ISERROR($V51),"Enter smelter details","RMI"),IF(ISERROR($V51),"",OFFSET('Smelter Look-up'!$F$4,$V51-4,0)))</f>
        <v>RMI</v>
      </c>
      <c r="H51" s="183">
        <f ca="1">IF(ISERROR($V51),"",OFFSET('Smelter Look-up'!$G$4,$V51-4,0))</f>
        <v>0</v>
      </c>
      <c r="I51" s="184" t="str">
        <f ca="1">IF(ISERROR($V51),"",OFFSET('Smelter Look-up'!$H$4,$V51-4,0))</f>
        <v>Hamburg</v>
      </c>
      <c r="J51" s="184" t="str">
        <f ca="1">IF(ISERROR($V51),"",OFFSET('Smelter Look-up'!$I$4,$V51-4,0))</f>
        <v>Hamburg</v>
      </c>
      <c r="K51" s="224"/>
      <c r="L51" s="224"/>
      <c r="M51" s="224"/>
      <c r="N51" s="224"/>
      <c r="O51" s="224"/>
      <c r="P51" s="185"/>
      <c r="Q51" s="225"/>
      <c r="R51" s="182" t="str">
        <f ca="1">IF(ISERROR($V51),"",OFFSET('Smelter Look-up'!$C$4,$V51-4,0)&amp;"")</f>
        <v>Aurubis AG</v>
      </c>
      <c r="S51" s="181" t="str">
        <f t="shared" ca="1" si="6"/>
        <v>DE</v>
      </c>
      <c r="T51" s="181" t="str">
        <f ca="1">IF(B51="","",IF(ISERROR(MATCH($J51,SorP!$B$1:$B$6279,0)),"",INDIRECT("'SorP'!$A$"&amp;MATCH($S51&amp;$J51,SorP!C:C,0))))</f>
        <v>DE-HH</v>
      </c>
      <c r="U51" s="201"/>
      <c r="V51" s="226">
        <f ca="1">IF(C51="",NA(),IF(OR(C51="Smelter not listed",C51="Smelter not yet identified"),MATCH($B51&amp;$D51,'Smelter Look-up'!$J:$J,0),MATCH($B51&amp;$C51,'Smelter Look-up'!$J:$J,0)))</f>
        <v>37</v>
      </c>
      <c r="X51" s="227">
        <f t="shared" ca="1" si="7"/>
        <v>0</v>
      </c>
      <c r="AB51" s="228" t="str">
        <f t="shared" ca="1" si="8"/>
        <v>GoldAurubis AG</v>
      </c>
    </row>
    <row r="52" spans="1:28" s="227" customFormat="1" ht="20.25">
      <c r="A52" s="394" t="s">
        <v>662</v>
      </c>
      <c r="B52" s="182" t="str">
        <f ca="1">IF(LEN(A52)=0,"",INDEX('Smelter Look-up'!$A:$A,MATCH($A52,'Smelter Look-up'!$E:$E,0)))</f>
        <v>Gold</v>
      </c>
      <c r="C52" s="186" t="str">
        <f ca="1">IF(LEN(A52)=0,"",INDEX('Smelter Look-up'!$C:$C,MATCH($A52,'Smelter Look-up'!$E:$E,0)))</f>
        <v>C. Hafner GmbH + Co. KG</v>
      </c>
      <c r="D52" s="230"/>
      <c r="E52" s="182" t="str">
        <f ca="1">IF(ISERROR($V52),"",OFFSET('Smelter Look-up'!$D$4,$V52-4,0)&amp;"")</f>
        <v>GERMANY</v>
      </c>
      <c r="F52" s="182" t="str">
        <f ca="1">IF(ISERROR($V52),"",OFFSET('Smelter Look-up'!$E$4,$V52-4,0))</f>
        <v>CID000176</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4"/>
      <c r="L52" s="224"/>
      <c r="M52" s="224"/>
      <c r="N52" s="224"/>
      <c r="O52" s="224"/>
      <c r="P52" s="185"/>
      <c r="Q52" s="225"/>
      <c r="R52" s="182" t="str">
        <f ca="1">IF(ISERROR($V52),"",OFFSET('Smelter Look-up'!$C$4,$V52-4,0)&amp;"")</f>
        <v>C. Hafner GmbH + Co. KG</v>
      </c>
      <c r="S52" s="181" t="str">
        <f t="shared" ca="1" si="6"/>
        <v>DE</v>
      </c>
      <c r="T52" s="181" t="str">
        <f ca="1">IF(B52="","",IF(ISERROR(MATCH($J52,SorP!$B$1:$B$6279,0)),"",INDIRECT("'SorP'!$A$"&amp;MATCH($S52&amp;$J52,SorP!C:C,0))))</f>
        <v>DE-BW</v>
      </c>
      <c r="U52" s="201"/>
      <c r="V52" s="226">
        <f ca="1">IF(C52="",NA(),IF(OR(C52="Smelter not listed",C52="Smelter not yet identified"),MATCH($B52&amp;$D52,'Smelter Look-up'!$J:$J,0),MATCH($B52&amp;$C52,'Smelter Look-up'!$J:$J,0)))</f>
        <v>43</v>
      </c>
      <c r="X52" s="227">
        <f t="shared" ca="1" si="7"/>
        <v>0</v>
      </c>
      <c r="AB52" s="228" t="str">
        <f t="shared" ca="1" si="8"/>
        <v>GoldC. Hafner GmbH + Co. KG</v>
      </c>
    </row>
    <row r="53" spans="1:28" s="227" customFormat="1" ht="20.25">
      <c r="A53" s="394" t="s">
        <v>676</v>
      </c>
      <c r="B53" s="182" t="str">
        <f ca="1">IF(LEN(A53)=0,"",INDEX('Smelter Look-up'!$A:$A,MATCH($A53,'Smelter Look-up'!$E:$E,0)))</f>
        <v>Gold</v>
      </c>
      <c r="C53" s="186" t="str">
        <f ca="1">IF(LEN(A53)=0,"",INDEX('Smelter Look-up'!$C:$C,MATCH($A53,'Smelter Look-up'!$E:$E,0)))</f>
        <v>Heimerle + Meule GmbH</v>
      </c>
      <c r="D53" s="230"/>
      <c r="E53" s="182" t="str">
        <f ca="1">IF(ISERROR($V53),"",OFFSET('Smelter Look-up'!$D$4,$V53-4,0)&amp;"")</f>
        <v>GERMANY</v>
      </c>
      <c r="F53" s="182" t="str">
        <f ca="1">IF(ISERROR($V53),"",OFFSET('Smelter Look-up'!$E$4,$V53-4,0))</f>
        <v>CID000694</v>
      </c>
      <c r="G53" s="182" t="str">
        <f ca="1">IF(C53=$X$4,IF(ISERROR($V53),"Enter smelter details","RMI"),IF(ISERROR($V53),"",OFFSET('Smelter Look-up'!$F$4,$V53-4,0)))</f>
        <v>RMI</v>
      </c>
      <c r="H53" s="183">
        <f ca="1">IF(ISERROR($V53),"",OFFSET('Smelter Look-up'!$G$4,$V53-4,0))</f>
        <v>0</v>
      </c>
      <c r="I53" s="184" t="str">
        <f ca="1">IF(ISERROR($V53),"",OFFSET('Smelter Look-up'!$H$4,$V53-4,0))</f>
        <v>Pforzheim</v>
      </c>
      <c r="J53" s="184" t="str">
        <f ca="1">IF(ISERROR($V53),"",OFFSET('Smelter Look-up'!$I$4,$V53-4,0))</f>
        <v>Baden-Württemberg</v>
      </c>
      <c r="K53" s="224"/>
      <c r="L53" s="224"/>
      <c r="M53" s="224"/>
      <c r="N53" s="224"/>
      <c r="O53" s="224"/>
      <c r="P53" s="185"/>
      <c r="Q53" s="225"/>
      <c r="R53" s="182" t="str">
        <f ca="1">IF(ISERROR($V53),"",OFFSET('Smelter Look-up'!$C$4,$V53-4,0)&amp;"")</f>
        <v>Heimerle + Meule GmbH</v>
      </c>
      <c r="S53" s="181" t="str">
        <f t="shared" ca="1" si="6"/>
        <v>DE</v>
      </c>
      <c r="T53" s="181" t="str">
        <f ca="1">IF(B53="","",IF(ISERROR(MATCH($J53,SorP!$B$1:$B$6279,0)),"",INDIRECT("'SorP'!$A$"&amp;MATCH($S53&amp;$J53,SorP!C:C,0))))</f>
        <v>DE-BW</v>
      </c>
      <c r="U53" s="201"/>
      <c r="V53" s="226">
        <f ca="1">IF(C53="",NA(),IF(OR(C53="Smelter not listed",C53="Smelter not yet identified"),MATCH($B53&amp;$D53,'Smelter Look-up'!$J:$J,0),MATCH($B53&amp;$C53,'Smelter Look-up'!$J:$J,0)))</f>
        <v>101</v>
      </c>
      <c r="X53" s="227">
        <f t="shared" ca="1" si="7"/>
        <v>0</v>
      </c>
      <c r="AB53" s="228" t="str">
        <f t="shared" ca="1" si="8"/>
        <v>GoldHeimerle + Meule GmbH</v>
      </c>
    </row>
    <row r="54" spans="1:28" s="227" customFormat="1" ht="20.25">
      <c r="A54" s="394" t="s">
        <v>2205</v>
      </c>
      <c r="B54" s="182" t="str">
        <f ca="1">IF(LEN(A54)=0,"",INDEX('Smelter Look-up'!$A:$A,MATCH($A54,'Smelter Look-up'!$E:$E,0)))</f>
        <v>Gold</v>
      </c>
      <c r="C54" s="186" t="str">
        <f ca="1">IF(LEN(A54)=0,"",INDEX('Smelter Look-up'!$C:$C,MATCH($A54,'Smelter Look-up'!$E:$E,0)))</f>
        <v>Ogussa Osterreichische Gold- und Silber-Scheideanstalt GmbH</v>
      </c>
      <c r="D54" s="230"/>
      <c r="E54" s="182" t="str">
        <f ca="1">IF(ISERROR($V54),"",OFFSET('Smelter Look-up'!$D$4,$V54-4,0)&amp;"")</f>
        <v>AUSTRIA</v>
      </c>
      <c r="F54" s="182" t="str">
        <f ca="1">IF(ISERROR($V54),"",OFFSET('Smelter Look-up'!$E$4,$V54-4,0))</f>
        <v>CID002779</v>
      </c>
      <c r="G54" s="182" t="str">
        <f ca="1">IF(C54=$X$4,IF(ISERROR($V54),"Enter smelter details","RMI"),IF(ISERROR($V54),"",OFFSET('Smelter Look-up'!$F$4,$V54-4,0)))</f>
        <v>RMI</v>
      </c>
      <c r="H54" s="183">
        <f ca="1">IF(ISERROR($V54),"",OFFSET('Smelter Look-up'!$G$4,$V54-4,0))</f>
        <v>0</v>
      </c>
      <c r="I54" s="184" t="str">
        <f ca="1">IF(ISERROR($V54),"",OFFSET('Smelter Look-up'!$H$4,$V54-4,0))</f>
        <v>Vienna</v>
      </c>
      <c r="J54" s="184" t="str">
        <f ca="1">IF(ISERROR($V54),"",OFFSET('Smelter Look-up'!$I$4,$V54-4,0))</f>
        <v>Wien</v>
      </c>
      <c r="K54" s="224"/>
      <c r="L54" s="224"/>
      <c r="M54" s="224"/>
      <c r="N54" s="224"/>
      <c r="O54" s="224"/>
      <c r="P54" s="185"/>
      <c r="Q54" s="225"/>
      <c r="R54" s="182" t="str">
        <f ca="1">IF(ISERROR($V54),"",OFFSET('Smelter Look-up'!$C$4,$V54-4,0)&amp;"")</f>
        <v>Ogussa Osterreichische Gold- und Silber-Scheideanstalt GmbH</v>
      </c>
      <c r="S54" s="181" t="str">
        <f t="shared" ca="1" si="6"/>
        <v>AT</v>
      </c>
      <c r="T54" s="181" t="str">
        <f ca="1">IF(B54="","",IF(ISERROR(MATCH($J54,SorP!$B$1:$B$6279,0)),"",INDIRECT("'SorP'!$A$"&amp;MATCH($S54&amp;$J54,SorP!C:C,0))))</f>
        <v>AT-9</v>
      </c>
      <c r="U54" s="201"/>
      <c r="V54" s="226">
        <f ca="1">IF(C54="",NA(),IF(OR(C54="Smelter not listed",C54="Smelter not yet identified"),MATCH($B54&amp;$D54,'Smelter Look-up'!$J:$J,0),MATCH($B54&amp;$C54,'Smelter Look-up'!$J:$J,0)))</f>
        <v>196</v>
      </c>
      <c r="X54" s="227">
        <f t="shared" ca="1" si="7"/>
        <v>0</v>
      </c>
      <c r="AB54" s="228" t="str">
        <f t="shared" ca="1" si="8"/>
        <v>GoldOgussa Osterreichische Gold- und Silber-Scheideanstalt GmbH</v>
      </c>
    </row>
    <row r="55" spans="1:28" s="227" customFormat="1" ht="20.25">
      <c r="A55" s="181" t="s">
        <v>2278</v>
      </c>
      <c r="B55" s="182" t="str">
        <f ca="1">IF(LEN(A55)=0,"",INDEX('Smelter Look-up'!$A:$A,MATCH($A55,'Smelter Look-up'!$E:$E,0)))</f>
        <v>Tin</v>
      </c>
      <c r="C55" s="186" t="str">
        <f ca="1">IF(LEN(A55)=0,"",INDEX('Smelter Look-up'!$C:$C,MATCH($A55,'Smelter Look-up'!$E:$E,0)))</f>
        <v>Chenzhou Yunxiang Mining and Metallurgy Co., Ltd.</v>
      </c>
      <c r="D55" s="230"/>
      <c r="E55" s="182" t="str">
        <f ca="1">IF(ISERROR($V55),"",OFFSET('Smelter Look-up'!$D$4,$V55-4,0)&amp;"")</f>
        <v>CHINA</v>
      </c>
      <c r="F55" s="182" t="str">
        <f ca="1">IF(ISERROR($V55),"",OFFSET('Smelter Look-up'!$E$4,$V55-4,0))</f>
        <v>CID000228</v>
      </c>
      <c r="G55" s="182" t="str">
        <f ca="1">IF(C55=$X$4,IF(ISERROR($V55),"Enter smelter details","RMI"),IF(ISERROR($V55),"",OFFSET('Smelter Look-up'!$F$4,$V55-4,0)))</f>
        <v>RMI</v>
      </c>
      <c r="H55" s="183">
        <f ca="1">IF(ISERROR($V55),"",OFFSET('Smelter Look-up'!$G$4,$V55-4,0))</f>
        <v>0</v>
      </c>
      <c r="I55" s="184" t="str">
        <f ca="1">IF(ISERROR($V55),"",OFFSET('Smelter Look-up'!$H$4,$V55-4,0))</f>
        <v>Chenzhou</v>
      </c>
      <c r="J55" s="184" t="str">
        <f ca="1">IF(ISERROR($V55),"",OFFSET('Smelter Look-up'!$I$4,$V55-4,0))</f>
        <v>Hunan Sheng</v>
      </c>
      <c r="K55" s="224"/>
      <c r="L55" s="224"/>
      <c r="M55" s="224"/>
      <c r="N55" s="224"/>
      <c r="O55" s="224"/>
      <c r="P55" s="185"/>
      <c r="Q55" s="225"/>
      <c r="R55" s="182" t="str">
        <f ca="1">IF(ISERROR($V55),"",OFFSET('Smelter Look-up'!$C$4,$V55-4,0)&amp;"")</f>
        <v>Chenzhou Yunxiang Mining and Metallurgy Co., Ltd.</v>
      </c>
      <c r="S55" s="181" t="str">
        <f t="shared" ca="1" si="6"/>
        <v>CN</v>
      </c>
      <c r="T55" s="181" t="str">
        <f ca="1">IF(B55="","",IF(ISERROR(MATCH($J55,SorP!$B$1:$B$6279,0)),"",INDIRECT("'SorP'!$A$"&amp;MATCH($S55&amp;$J55,SorP!C:C,0))))</f>
        <v>CN-HN</v>
      </c>
      <c r="U55" s="201"/>
      <c r="V55" s="226">
        <f ca="1">IF(C55="",NA(),IF(OR(C55="Smelter not listed",C55="Smelter not yet identified"),MATCH($B55&amp;$D55,'Smelter Look-up'!$J:$J,0),MATCH($B55&amp;$C55,'Smelter Look-up'!$J:$J,0)))</f>
        <v>400</v>
      </c>
      <c r="X55" s="227">
        <f t="shared" ca="1" si="7"/>
        <v>0</v>
      </c>
      <c r="AB55" s="228" t="str">
        <f t="shared" ca="1" si="8"/>
        <v>TinChenzhou Yunxiang Mining and Metallurgy Co., Ltd.</v>
      </c>
    </row>
    <row r="56" spans="1:28" s="227" customFormat="1" ht="20.25">
      <c r="A56" s="181" t="s">
        <v>763</v>
      </c>
      <c r="B56" s="182" t="str">
        <f ca="1">IF(LEN(A56)=0,"",INDEX('Smelter Look-up'!$A:$A,MATCH($A56,'Smelter Look-up'!$E:$E,0)))</f>
        <v>Tin</v>
      </c>
      <c r="C56" s="186" t="str">
        <f ca="1">IF(LEN(A56)=0,"",INDEX('Smelter Look-up'!$C:$C,MATCH($A56,'Smelter Look-up'!$E:$E,0)))</f>
        <v>Alpha</v>
      </c>
      <c r="D56" s="230"/>
      <c r="E56" s="182" t="str">
        <f ca="1">IF(ISERROR($V56),"",OFFSET('Smelter Look-up'!$D$4,$V56-4,0)&amp;"")</f>
        <v>UNITED STATES OF AMERICA</v>
      </c>
      <c r="F56" s="182" t="str">
        <f ca="1">IF(ISERROR($V56),"",OFFSET('Smelter Look-up'!$E$4,$V56-4,0))</f>
        <v>CID000292</v>
      </c>
      <c r="G56" s="182" t="str">
        <f ca="1">IF(C56=$X$4,IF(ISERROR($V56),"Enter smelter details","RMI"),IF(ISERROR($V56),"",OFFSET('Smelter Look-up'!$F$4,$V56-4,0)))</f>
        <v>RMI</v>
      </c>
      <c r="H56" s="183">
        <f ca="1">IF(ISERROR($V56),"",OFFSET('Smelter Look-up'!$G$4,$V56-4,0))</f>
        <v>0</v>
      </c>
      <c r="I56" s="184" t="str">
        <f ca="1">IF(ISERROR($V56),"",OFFSET('Smelter Look-up'!$H$4,$V56-4,0))</f>
        <v>Altoona</v>
      </c>
      <c r="J56" s="184" t="str">
        <f ca="1">IF(ISERROR($V56),"",OFFSET('Smelter Look-up'!$I$4,$V56-4,0))</f>
        <v>Pennsylvania</v>
      </c>
      <c r="K56" s="224"/>
      <c r="L56" s="224"/>
      <c r="M56" s="224"/>
      <c r="N56" s="224"/>
      <c r="O56" s="224"/>
      <c r="P56" s="185"/>
      <c r="Q56" s="225"/>
      <c r="R56" s="182" t="str">
        <f ca="1">IF(ISERROR($V56),"",OFFSET('Smelter Look-up'!$C$4,$V56-4,0)&amp;"")</f>
        <v>Alpha</v>
      </c>
      <c r="S56" s="181" t="str">
        <f t="shared" ca="1" si="6"/>
        <v>US</v>
      </c>
      <c r="T56" s="181" t="str">
        <f ca="1">IF(B56="","",IF(ISERROR(MATCH($J56,SorP!$B$1:$B$6279,0)),"",INDIRECT("'SorP'!$A$"&amp;MATCH($S56&amp;$J56,SorP!C:C,0))))</f>
        <v>US-PA</v>
      </c>
      <c r="U56" s="201"/>
      <c r="V56" s="226">
        <f ca="1">IF(C56="",NA(),IF(OR(C56="Smelter not listed",C56="Smelter not yet identified"),MATCH($B56&amp;$D56,'Smelter Look-up'!$J:$J,0),MATCH($B56&amp;$C56,'Smelter Look-up'!$J:$J,0)))</f>
        <v>389</v>
      </c>
      <c r="X56" s="227">
        <f t="shared" ca="1" si="7"/>
        <v>0</v>
      </c>
      <c r="AB56" s="228" t="str">
        <f t="shared" ca="1" si="8"/>
        <v>TinAlpha</v>
      </c>
    </row>
    <row r="57" spans="1:28" s="227" customFormat="1" ht="20.25">
      <c r="A57" s="181" t="s">
        <v>15095</v>
      </c>
      <c r="B57" s="182" t="str">
        <f ca="1">IF(LEN(A57)=0,"",INDEX('Smelter Look-up'!$A:$A,MATCH($A57,'Smelter Look-up'!$E:$E,0)))</f>
        <v>Tin</v>
      </c>
      <c r="C57" s="186" t="str">
        <f ca="1">IF(LEN(A57)=0,"",INDEX('Smelter Look-up'!$C:$C,MATCH($A57,'Smelter Look-up'!$E:$E,0)))</f>
        <v>PT Aries Kencana Sejahtera</v>
      </c>
      <c r="D57" s="230"/>
      <c r="E57" s="182" t="str">
        <f ca="1">IF(ISERROR($V57),"",OFFSET('Smelter Look-up'!$D$4,$V57-4,0)&amp;"")</f>
        <v>INDONESIA</v>
      </c>
      <c r="F57" s="182" t="str">
        <f ca="1">IF(ISERROR($V57),"",OFFSET('Smelter Look-up'!$E$4,$V57-4,0))</f>
        <v>CID000309</v>
      </c>
      <c r="G57" s="182" t="str">
        <f ca="1">IF(C57=$X$4,IF(ISERROR($V57),"Enter smelter details","RMI"),IF(ISERROR($V57),"",OFFSET('Smelter Look-up'!$F$4,$V57-4,0)))</f>
        <v>RMI</v>
      </c>
      <c r="H57" s="183">
        <f ca="1">IF(ISERROR($V57),"",OFFSET('Smelter Look-up'!$G$4,$V57-4,0))</f>
        <v>0</v>
      </c>
      <c r="I57" s="184" t="str">
        <f ca="1">IF(ISERROR($V57),"",OFFSET('Smelter Look-up'!$H$4,$V57-4,0))</f>
        <v>Pemali</v>
      </c>
      <c r="J57" s="184" t="str">
        <f ca="1">IF(ISERROR($V57),"",OFFSET('Smelter Look-up'!$I$4,$V57-4,0))</f>
        <v>Kepulauan Bangka Belitung</v>
      </c>
      <c r="K57" s="224"/>
      <c r="L57" s="224"/>
      <c r="M57" s="224"/>
      <c r="N57" s="224"/>
      <c r="O57" s="224"/>
      <c r="P57" s="185"/>
      <c r="Q57" s="225"/>
      <c r="R57" s="182" t="str">
        <f ca="1">IF(ISERROR($V57),"",OFFSET('Smelter Look-up'!$C$4,$V57-4,0)&amp;"")</f>
        <v>PT Aries Kencana Sejahtera</v>
      </c>
      <c r="S57" s="181" t="str">
        <f t="shared" ca="1" si="6"/>
        <v>ID</v>
      </c>
      <c r="T57" s="181" t="str">
        <f ca="1">IF(B57="","",IF(ISERROR(MATCH($J57,SorP!$B$1:$B$6279,0)),"",INDIRECT("'SorP'!$A$"&amp;MATCH($S57&amp;$J57,SorP!C:C,0))))</f>
        <v>ID-BB</v>
      </c>
      <c r="U57" s="201"/>
      <c r="V57" s="226">
        <f ca="1">IF(C57="",NA(),IF(OR(C57="Smelter not listed",C57="Smelter not yet identified"),MATCH($B57&amp;$D57,'Smelter Look-up'!$J:$J,0),MATCH($B57&amp;$C57,'Smelter Look-up'!$J:$J,0)))</f>
        <v>486</v>
      </c>
      <c r="X57" s="227">
        <f t="shared" ca="1" si="7"/>
        <v>0</v>
      </c>
      <c r="AB57" s="228" t="str">
        <f t="shared" ca="1" si="8"/>
        <v>TinPT Aries Kencana Sejahtera</v>
      </c>
    </row>
    <row r="58" spans="1:28" s="227" customFormat="1" ht="20.25">
      <c r="A58" s="181" t="s">
        <v>1405</v>
      </c>
      <c r="B58" s="182" t="str">
        <f ca="1">IF(LEN(A58)=0,"",INDEX('Smelter Look-up'!$A:$A,MATCH($A58,'Smelter Look-up'!$E:$E,0)))</f>
        <v>Tin</v>
      </c>
      <c r="C58" s="186" t="str">
        <f ca="1">IF(LEN(A58)=0,"",INDEX('Smelter Look-up'!$C:$C,MATCH($A58,'Smelter Look-up'!$E:$E,0)))</f>
        <v>Dowa</v>
      </c>
      <c r="D58" s="230"/>
      <c r="E58" s="182" t="str">
        <f ca="1">IF(ISERROR($V58),"",OFFSET('Smelter Look-up'!$D$4,$V58-4,0)&amp;"")</f>
        <v>JAPAN</v>
      </c>
      <c r="F58" s="182" t="str">
        <f ca="1">IF(ISERROR($V58),"",OFFSET('Smelter Look-up'!$E$4,$V58-4,0))</f>
        <v>CID000402</v>
      </c>
      <c r="G58" s="182" t="str">
        <f ca="1">IF(C58=$X$4,IF(ISERROR($V58),"Enter smelter details","RMI"),IF(ISERROR($V58),"",OFFSET('Smelter Look-up'!$F$4,$V58-4,0)))</f>
        <v>RMI</v>
      </c>
      <c r="H58" s="183">
        <f ca="1">IF(ISERROR($V58),"",OFFSET('Smelter Look-up'!$G$4,$V58-4,0))</f>
        <v>0</v>
      </c>
      <c r="I58" s="184" t="str">
        <f ca="1">IF(ISERROR($V58),"",OFFSET('Smelter Look-up'!$H$4,$V58-4,0))</f>
        <v>Kosaka</v>
      </c>
      <c r="J58" s="184" t="str">
        <f ca="1">IF(ISERROR($V58),"",OFFSET('Smelter Look-up'!$I$4,$V58-4,0))</f>
        <v>Akita</v>
      </c>
      <c r="K58" s="224"/>
      <c r="L58" s="224"/>
      <c r="M58" s="224"/>
      <c r="N58" s="224"/>
      <c r="O58" s="224"/>
      <c r="P58" s="185"/>
      <c r="Q58" s="225"/>
      <c r="R58" s="182" t="str">
        <f ca="1">IF(ISERROR($V58),"",OFFSET('Smelter Look-up'!$C$4,$V58-4,0)&amp;"")</f>
        <v>Dowa</v>
      </c>
      <c r="S58" s="181" t="str">
        <f t="shared" ca="1" si="6"/>
        <v>JP</v>
      </c>
      <c r="T58" s="181" t="str">
        <f ca="1">IF(B58="","",IF(ISERROR(MATCH($J58,SorP!$B$1:$B$6279,0)),"",INDIRECT("'SorP'!$A$"&amp;MATCH($S58&amp;$J58,SorP!C:C,0))))</f>
        <v>JP-05</v>
      </c>
      <c r="U58" s="201"/>
      <c r="V58" s="226">
        <f ca="1">IF(C58="",NA(),IF(OR(C58="Smelter not listed",C58="Smelter not yet identified"),MATCH($B58&amp;$D58,'Smelter Look-up'!$J:$J,0),MATCH($B58&amp;$C58,'Smelter Look-up'!$J:$J,0)))</f>
        <v>417</v>
      </c>
      <c r="X58" s="227">
        <f t="shared" ca="1" si="7"/>
        <v>0</v>
      </c>
      <c r="AB58" s="228" t="str">
        <f t="shared" ca="1" si="8"/>
        <v>TinDowa</v>
      </c>
    </row>
    <row r="59" spans="1:28" s="227" customFormat="1" ht="20.25">
      <c r="A59" s="181" t="s">
        <v>764</v>
      </c>
      <c r="B59" s="182" t="str">
        <f ca="1">IF(LEN(A59)=0,"",INDEX('Smelter Look-up'!$A:$A,MATCH($A59,'Smelter Look-up'!$E:$E,0)))</f>
        <v>Tin</v>
      </c>
      <c r="C59" s="186" t="str">
        <f ca="1">IF(LEN(A59)=0,"",INDEX('Smelter Look-up'!$C:$C,MATCH($A59,'Smelter Look-up'!$E:$E,0)))</f>
        <v>EM Vinto</v>
      </c>
      <c r="D59" s="230"/>
      <c r="E59" s="182" t="str">
        <f ca="1">IF(ISERROR($V59),"",OFFSET('Smelter Look-up'!$D$4,$V59-4,0)&amp;"")</f>
        <v>BOLIVIA (PLURINATIONAL STATE OF)</v>
      </c>
      <c r="F59" s="182" t="str">
        <f ca="1">IF(ISERROR($V59),"",OFFSET('Smelter Look-up'!$E$4,$V59-4,0))</f>
        <v>CID000438</v>
      </c>
      <c r="G59" s="182" t="str">
        <f ca="1">IF(C59=$X$4,IF(ISERROR($V59),"Enter smelter details","RMI"),IF(ISERROR($V59),"",OFFSET('Smelter Look-up'!$F$4,$V59-4,0)))</f>
        <v>RMI</v>
      </c>
      <c r="H59" s="183">
        <f ca="1">IF(ISERROR($V59),"",OFFSET('Smelter Look-up'!$G$4,$V59-4,0))</f>
        <v>0</v>
      </c>
      <c r="I59" s="184" t="str">
        <f ca="1">IF(ISERROR($V59),"",OFFSET('Smelter Look-up'!$H$4,$V59-4,0))</f>
        <v>Oruro</v>
      </c>
      <c r="J59" s="184" t="str">
        <f ca="1">IF(ISERROR($V59),"",OFFSET('Smelter Look-up'!$I$4,$V59-4,0))</f>
        <v>Oruro</v>
      </c>
      <c r="K59" s="224"/>
      <c r="L59" s="224"/>
      <c r="M59" s="224"/>
      <c r="N59" s="224"/>
      <c r="O59" s="224"/>
      <c r="P59" s="185"/>
      <c r="Q59" s="225"/>
      <c r="R59" s="182" t="str">
        <f ca="1">IF(ISERROR($V59),"",OFFSET('Smelter Look-up'!$C$4,$V59-4,0)&amp;"")</f>
        <v>EM Vinto</v>
      </c>
      <c r="S59" s="181" t="str">
        <f t="shared" ca="1" si="6"/>
        <v>BO</v>
      </c>
      <c r="T59" s="181" t="str">
        <f ca="1">IF(B59="","",IF(ISERROR(MATCH($J59,SorP!$B$1:$B$6279,0)),"",INDIRECT("'SorP'!$A$"&amp;MATCH($S59&amp;$J59,SorP!C:C,0))))</f>
        <v>BO-O</v>
      </c>
      <c r="U59" s="201"/>
      <c r="V59" s="226">
        <f ca="1">IF(C59="",NA(),IF(OR(C59="Smelter not listed",C59="Smelter not yet identified"),MATCH($B59&amp;$D59,'Smelter Look-up'!$J:$J,0),MATCH($B59&amp;$C59,'Smelter Look-up'!$J:$J,0)))</f>
        <v>421</v>
      </c>
      <c r="X59" s="227">
        <f t="shared" ca="1" si="7"/>
        <v>0</v>
      </c>
      <c r="AB59" s="228" t="str">
        <f t="shared" ca="1" si="8"/>
        <v>TinEM Vinto</v>
      </c>
    </row>
    <row r="60" spans="1:28" s="227" customFormat="1" ht="20.25">
      <c r="A60" s="181" t="s">
        <v>766</v>
      </c>
      <c r="B60" s="182" t="str">
        <f ca="1">IF(LEN(A60)=0,"",INDEX('Smelter Look-up'!$A:$A,MATCH($A60,'Smelter Look-up'!$E:$E,0)))</f>
        <v>Tin</v>
      </c>
      <c r="C60" s="186" t="str">
        <f ca="1">IF(LEN(A60)=0,"",INDEX('Smelter Look-up'!$C:$C,MATCH($A60,'Smelter Look-up'!$E:$E,0)))</f>
        <v>Fenix Metals</v>
      </c>
      <c r="D60" s="230"/>
      <c r="E60" s="182" t="str">
        <f ca="1">IF(ISERROR($V60),"",OFFSET('Smelter Look-up'!$D$4,$V60-4,0)&amp;"")</f>
        <v>POLAND</v>
      </c>
      <c r="F60" s="182" t="str">
        <f ca="1">IF(ISERROR($V60),"",OFFSET('Smelter Look-up'!$E$4,$V60-4,0))</f>
        <v>CID000468</v>
      </c>
      <c r="G60" s="182" t="str">
        <f ca="1">IF(C60=$X$4,IF(ISERROR($V60),"Enter smelter details","RMI"),IF(ISERROR($V60),"",OFFSET('Smelter Look-up'!$F$4,$V60-4,0)))</f>
        <v>RMI</v>
      </c>
      <c r="H60" s="183">
        <f ca="1">IF(ISERROR($V60),"",OFFSET('Smelter Look-up'!$G$4,$V60-4,0))</f>
        <v>0</v>
      </c>
      <c r="I60" s="184" t="str">
        <f ca="1">IF(ISERROR($V60),"",OFFSET('Smelter Look-up'!$H$4,$V60-4,0))</f>
        <v>Chmielów</v>
      </c>
      <c r="J60" s="184" t="str">
        <f ca="1">IF(ISERROR($V60),"",OFFSET('Smelter Look-up'!$I$4,$V60-4,0))</f>
        <v>Podkarpackie</v>
      </c>
      <c r="K60" s="224"/>
      <c r="L60" s="224"/>
      <c r="M60" s="224"/>
      <c r="N60" s="224"/>
      <c r="O60" s="224"/>
      <c r="P60" s="185"/>
      <c r="Q60" s="225"/>
      <c r="R60" s="182" t="str">
        <f ca="1">IF(ISERROR($V60),"",OFFSET('Smelter Look-up'!$C$4,$V60-4,0)&amp;"")</f>
        <v>Fenix Metals</v>
      </c>
      <c r="S60" s="181" t="str">
        <f t="shared" ca="1" si="6"/>
        <v>PL</v>
      </c>
      <c r="T60" s="181" t="str">
        <f ca="1">IF(B60="","",IF(ISERROR(MATCH($J60,SorP!$B$1:$B$6279,0)),"",INDIRECT("'SorP'!$A$"&amp;MATCH($S60&amp;$J60,SorP!C:C,0))))</f>
        <v>PL-18</v>
      </c>
      <c r="U60" s="201"/>
      <c r="V60" s="226">
        <f ca="1">IF(C60="",NA(),IF(OR(C60="Smelter not listed",C60="Smelter not yet identified"),MATCH($B60&amp;$D60,'Smelter Look-up'!$J:$J,0),MATCH($B60&amp;$C60,'Smelter Look-up'!$J:$J,0)))</f>
        <v>430</v>
      </c>
      <c r="X60" s="227">
        <f t="shared" ca="1" si="7"/>
        <v>0</v>
      </c>
      <c r="AB60" s="228" t="str">
        <f t="shared" ca="1" si="8"/>
        <v>TinFenix Metals</v>
      </c>
    </row>
    <row r="61" spans="1:28" s="227" customFormat="1" ht="20.25">
      <c r="A61" s="181" t="s">
        <v>767</v>
      </c>
      <c r="B61" s="182" t="str">
        <f ca="1">IF(LEN(A61)=0,"",INDEX('Smelter Look-up'!$A:$A,MATCH($A61,'Smelter Look-up'!$E:$E,0)))</f>
        <v>Tin</v>
      </c>
      <c r="C61" s="186" t="str">
        <f ca="1">IF(LEN(A61)=0,"",INDEX('Smelter Look-up'!$C:$C,MATCH($A61,'Smelter Look-up'!$E:$E,0)))</f>
        <v>Gejiu Non-Ferrous Metal Processing Co., Ltd.</v>
      </c>
      <c r="D61" s="230"/>
      <c r="E61" s="182" t="str">
        <f ca="1">IF(ISERROR($V61),"",OFFSET('Smelter Look-up'!$D$4,$V61-4,0)&amp;"")</f>
        <v>CHINA</v>
      </c>
      <c r="F61" s="182" t="str">
        <f ca="1">IF(ISERROR($V61),"",OFFSET('Smelter Look-up'!$E$4,$V61-4,0))</f>
        <v>CID000538</v>
      </c>
      <c r="G61" s="182" t="str">
        <f ca="1">IF(C61=$X$4,IF(ISERROR($V61),"Enter smelter details","RMI"),IF(ISERROR($V61),"",OFFSET('Smelter Look-up'!$F$4,$V61-4,0)))</f>
        <v>RMI</v>
      </c>
      <c r="H61" s="183">
        <f ca="1">IF(ISERROR($V61),"",OFFSET('Smelter Look-up'!$G$4,$V61-4,0))</f>
        <v>0</v>
      </c>
      <c r="I61" s="184" t="str">
        <f ca="1">IF(ISERROR($V61),"",OFFSET('Smelter Look-up'!$H$4,$V61-4,0))</f>
        <v>Gejiu</v>
      </c>
      <c r="J61" s="184" t="str">
        <f ca="1">IF(ISERROR($V61),"",OFFSET('Smelter Look-up'!$I$4,$V61-4,0))</f>
        <v>Yunnan Sheng</v>
      </c>
      <c r="K61" s="224"/>
      <c r="L61" s="224"/>
      <c r="M61" s="224"/>
      <c r="N61" s="224"/>
      <c r="O61" s="224"/>
      <c r="P61" s="185"/>
      <c r="Q61" s="225"/>
      <c r="R61" s="182" t="str">
        <f ca="1">IF(ISERROR($V61),"",OFFSET('Smelter Look-up'!$C$4,$V61-4,0)&amp;"")</f>
        <v>Gejiu Non-Ferrous Metal Processing Co., Ltd.</v>
      </c>
      <c r="S61" s="181" t="str">
        <f t="shared" ca="1" si="6"/>
        <v>CN</v>
      </c>
      <c r="T61" s="181" t="str">
        <f ca="1">IF(B61="","",IF(ISERROR(MATCH($J61,SorP!$B$1:$B$6279,0)),"",INDIRECT("'SorP'!$A$"&amp;MATCH($S61&amp;$J61,SorP!C:C,0))))</f>
        <v>CN-YN</v>
      </c>
      <c r="U61" s="201"/>
      <c r="V61" s="226">
        <f ca="1">IF(C61="",NA(),IF(OR(C61="Smelter not listed",C61="Smelter not yet identified"),MATCH($B61&amp;$D61,'Smelter Look-up'!$J:$J,0),MATCH($B61&amp;$C61,'Smelter Look-up'!$J:$J,0)))</f>
        <v>436</v>
      </c>
      <c r="X61" s="227">
        <f t="shared" ca="1" si="7"/>
        <v>0</v>
      </c>
      <c r="AB61" s="228" t="str">
        <f t="shared" ca="1" si="8"/>
        <v>TinGejiu Non-Ferrous Metal Processing Co., Ltd.</v>
      </c>
    </row>
    <row r="62" spans="1:28" s="227" customFormat="1" ht="20.25">
      <c r="A62" s="181" t="s">
        <v>770</v>
      </c>
      <c r="B62" s="182" t="str">
        <f ca="1">IF(LEN(A62)=0,"",INDEX('Smelter Look-up'!$A:$A,MATCH($A62,'Smelter Look-up'!$E:$E,0)))</f>
        <v>Tin</v>
      </c>
      <c r="C62" s="186" t="str">
        <f ca="1">IF(LEN(A62)=0,"",INDEX('Smelter Look-up'!$C:$C,MATCH($A62,'Smelter Look-up'!$E:$E,0)))</f>
        <v>China Tin Group Co., Ltd.</v>
      </c>
      <c r="D62" s="230"/>
      <c r="E62" s="182" t="str">
        <f ca="1">IF(ISERROR($V62),"",OFFSET('Smelter Look-up'!$D$4,$V62-4,0)&amp;"")</f>
        <v>CHINA</v>
      </c>
      <c r="F62" s="182" t="str">
        <f ca="1">IF(ISERROR($V62),"",OFFSET('Smelter Look-up'!$E$4,$V62-4,0))</f>
        <v>CID001070</v>
      </c>
      <c r="G62" s="182" t="str">
        <f ca="1">IF(C62=$X$4,IF(ISERROR($V62),"Enter smelter details","RMI"),IF(ISERROR($V62),"",OFFSET('Smelter Look-up'!$F$4,$V62-4,0)))</f>
        <v>RMI</v>
      </c>
      <c r="H62" s="183">
        <f ca="1">IF(ISERROR($V62),"",OFFSET('Smelter Look-up'!$G$4,$V62-4,0))</f>
        <v>0</v>
      </c>
      <c r="I62" s="184" t="str">
        <f ca="1">IF(ISERROR($V62),"",OFFSET('Smelter Look-up'!$H$4,$V62-4,0))</f>
        <v>Laibin</v>
      </c>
      <c r="J62" s="184" t="str">
        <f ca="1">IF(ISERROR($V62),"",OFFSET('Smelter Look-up'!$I$4,$V62-4,0))</f>
        <v>Guangxi Zhuangzu Zizhiqu</v>
      </c>
      <c r="K62" s="224"/>
      <c r="L62" s="224"/>
      <c r="M62" s="224"/>
      <c r="N62" s="224"/>
      <c r="O62" s="224"/>
      <c r="P62" s="185"/>
      <c r="Q62" s="225"/>
      <c r="R62" s="182" t="str">
        <f ca="1">IF(ISERROR($V62),"",OFFSET('Smelter Look-up'!$C$4,$V62-4,0)&amp;"")</f>
        <v>China Tin Group Co., Ltd.</v>
      </c>
      <c r="S62" s="181" t="str">
        <f t="shared" ca="1" si="6"/>
        <v>CN</v>
      </c>
      <c r="T62" s="181" t="str">
        <f ca="1">IF(B62="","",IF(ISERROR(MATCH($J62,SorP!$B$1:$B$6279,0)),"",INDIRECT("'SorP'!$A$"&amp;MATCH($S62&amp;$J62,SorP!C:C,0))))</f>
        <v>CN-GX</v>
      </c>
      <c r="U62" s="201"/>
      <c r="V62" s="226">
        <f ca="1">IF(C62="",NA(),IF(OR(C62="Smelter not listed",C62="Smelter not yet identified"),MATCH($B62&amp;$D62,'Smelter Look-up'!$J:$J,0),MATCH($B62&amp;$C62,'Smelter Look-up'!$J:$J,0)))</f>
        <v>403</v>
      </c>
      <c r="X62" s="227">
        <f t="shared" ca="1" si="7"/>
        <v>0</v>
      </c>
      <c r="AB62" s="228" t="str">
        <f t="shared" ca="1" si="8"/>
        <v>TinChina Tin Group Co., Ltd.</v>
      </c>
    </row>
    <row r="63" spans="1:28" s="227" customFormat="1" ht="20.25">
      <c r="A63" s="181" t="s">
        <v>771</v>
      </c>
      <c r="B63" s="182" t="str">
        <f ca="1">IF(LEN(A63)=0,"",INDEX('Smelter Look-up'!$A:$A,MATCH($A63,'Smelter Look-up'!$E:$E,0)))</f>
        <v>Tin</v>
      </c>
      <c r="C63" s="186" t="str">
        <f ca="1">IF(LEN(A63)=0,"",INDEX('Smelter Look-up'!$C:$C,MATCH($A63,'Smelter Look-up'!$E:$E,0)))</f>
        <v>Malaysia Smelting Corporation (MSC)</v>
      </c>
      <c r="D63" s="230"/>
      <c r="E63" s="182" t="str">
        <f ca="1">IF(ISERROR($V63),"",OFFSET('Smelter Look-up'!$D$4,$V63-4,0)&amp;"")</f>
        <v>MALAYSIA</v>
      </c>
      <c r="F63" s="182" t="str">
        <f ca="1">IF(ISERROR($V63),"",OFFSET('Smelter Look-up'!$E$4,$V63-4,0))</f>
        <v>CID001105</v>
      </c>
      <c r="G63" s="182" t="str">
        <f ca="1">IF(C63=$X$4,IF(ISERROR($V63),"Enter smelter details","RMI"),IF(ISERROR($V63),"",OFFSET('Smelter Look-up'!$F$4,$V63-4,0)))</f>
        <v>RMI</v>
      </c>
      <c r="H63" s="183">
        <f ca="1">IF(ISERROR($V63),"",OFFSET('Smelter Look-up'!$G$4,$V63-4,0))</f>
        <v>0</v>
      </c>
      <c r="I63" s="184" t="str">
        <f ca="1">IF(ISERROR($V63),"",OFFSET('Smelter Look-up'!$H$4,$V63-4,0))</f>
        <v>Butterworth</v>
      </c>
      <c r="J63" s="184" t="str">
        <f ca="1">IF(ISERROR($V63),"",OFFSET('Smelter Look-up'!$I$4,$V63-4,0))</f>
        <v>Pulau Pinang</v>
      </c>
      <c r="K63" s="224"/>
      <c r="L63" s="224"/>
      <c r="M63" s="224"/>
      <c r="N63" s="224"/>
      <c r="O63" s="224"/>
      <c r="P63" s="185"/>
      <c r="Q63" s="225"/>
      <c r="R63" s="182" t="str">
        <f ca="1">IF(ISERROR($V63),"",OFFSET('Smelter Look-up'!$C$4,$V63-4,0)&amp;"")</f>
        <v>Malaysia Smelting Corporation (MSC)</v>
      </c>
      <c r="S63" s="181" t="str">
        <f t="shared" ca="1" si="6"/>
        <v>MY</v>
      </c>
      <c r="T63" s="181" t="str">
        <f ca="1">IF(B63="","",IF(ISERROR(MATCH($J63,SorP!$B$1:$B$6279,0)),"",INDIRECT("'SorP'!$A$"&amp;MATCH($S63&amp;$J63,SorP!C:C,0))))</f>
        <v>MY-07</v>
      </c>
      <c r="U63" s="201"/>
      <c r="V63" s="226">
        <f ca="1">IF(C63="",NA(),IF(OR(C63="Smelter not listed",C63="Smelter not yet identified"),MATCH($B63&amp;$D63,'Smelter Look-up'!$J:$J,0),MATCH($B63&amp;$C63,'Smelter Look-up'!$J:$J,0)))</f>
        <v>458</v>
      </c>
      <c r="X63" s="227">
        <f t="shared" ca="1" si="7"/>
        <v>0</v>
      </c>
      <c r="AB63" s="228" t="str">
        <f t="shared" ca="1" si="8"/>
        <v>TinMalaysia Smelting Corporation (MSC)</v>
      </c>
    </row>
    <row r="64" spans="1:28" s="227" customFormat="1" ht="20.25">
      <c r="A64" s="181" t="s">
        <v>1781</v>
      </c>
      <c r="B64" s="182" t="str">
        <f ca="1">IF(LEN(A64)=0,"",INDEX('Smelter Look-up'!$A:$A,MATCH($A64,'Smelter Look-up'!$E:$E,0)))</f>
        <v>Tin</v>
      </c>
      <c r="C64" s="186" t="str">
        <f ca="1">IF(LEN(A64)=0,"",INDEX('Smelter Look-up'!$C:$C,MATCH($A64,'Smelter Look-up'!$E:$E,0)))</f>
        <v>Metallic Resources, Inc.</v>
      </c>
      <c r="D64" s="230"/>
      <c r="E64" s="182" t="str">
        <f ca="1">IF(ISERROR($V64),"",OFFSET('Smelter Look-up'!$D$4,$V64-4,0)&amp;"")</f>
        <v>UNITED STATES OF AMERICA</v>
      </c>
      <c r="F64" s="182" t="str">
        <f ca="1">IF(ISERROR($V64),"",OFFSET('Smelter Look-up'!$E$4,$V64-4,0))</f>
        <v>CID001142</v>
      </c>
      <c r="G64" s="182" t="str">
        <f ca="1">IF(C64=$X$4,IF(ISERROR($V64),"Enter smelter details","RMI"),IF(ISERROR($V64),"",OFFSET('Smelter Look-up'!$F$4,$V64-4,0)))</f>
        <v>RMI</v>
      </c>
      <c r="H64" s="183">
        <f ca="1">IF(ISERROR($V64),"",OFFSET('Smelter Look-up'!$G$4,$V64-4,0))</f>
        <v>0</v>
      </c>
      <c r="I64" s="184" t="str">
        <f ca="1">IF(ISERROR($V64),"",OFFSET('Smelter Look-up'!$H$4,$V64-4,0))</f>
        <v>Twinsburg</v>
      </c>
      <c r="J64" s="184" t="str">
        <f ca="1">IF(ISERROR($V64),"",OFFSET('Smelter Look-up'!$I$4,$V64-4,0))</f>
        <v>Ohio</v>
      </c>
      <c r="K64" s="224"/>
      <c r="L64" s="224"/>
      <c r="M64" s="224"/>
      <c r="N64" s="224"/>
      <c r="O64" s="224"/>
      <c r="P64" s="185"/>
      <c r="Q64" s="225"/>
      <c r="R64" s="182" t="str">
        <f ca="1">IF(ISERROR($V64),"",OFFSET('Smelter Look-up'!$C$4,$V64-4,0)&amp;"")</f>
        <v>Metallic Resources, Inc.</v>
      </c>
      <c r="S64" s="181" t="str">
        <f t="shared" ca="1" si="6"/>
        <v>US</v>
      </c>
      <c r="T64" s="181" t="str">
        <f ca="1">IF(B64="","",IF(ISERROR(MATCH($J64,SorP!$B$1:$B$6279,0)),"",INDIRECT("'SorP'!$A$"&amp;MATCH($S64&amp;$J64,SorP!C:C,0))))</f>
        <v>US-OH</v>
      </c>
      <c r="U64" s="201"/>
      <c r="V64" s="226">
        <f ca="1">IF(C64="",NA(),IF(OR(C64="Smelter not listed",C64="Smelter not yet identified"),MATCH($B64&amp;$D64,'Smelter Look-up'!$J:$J,0),MATCH($B64&amp;$C64,'Smelter Look-up'!$J:$J,0)))</f>
        <v>462</v>
      </c>
      <c r="X64" s="227">
        <f t="shared" ca="1" si="7"/>
        <v>0</v>
      </c>
      <c r="AB64" s="228" t="str">
        <f t="shared" ca="1" si="8"/>
        <v>TinMetallic Resources, Inc.</v>
      </c>
    </row>
    <row r="65" spans="1:28" s="227" customFormat="1" ht="20.25">
      <c r="A65" s="181" t="s">
        <v>772</v>
      </c>
      <c r="B65" s="182" t="str">
        <f ca="1">IF(LEN(A65)=0,"",INDEX('Smelter Look-up'!$A:$A,MATCH($A65,'Smelter Look-up'!$E:$E,0)))</f>
        <v>Tin</v>
      </c>
      <c r="C65" s="186" t="str">
        <f ca="1">IF(LEN(A65)=0,"",INDEX('Smelter Look-up'!$C:$C,MATCH($A65,'Smelter Look-up'!$E:$E,0)))</f>
        <v>Mineracao Taboca S.A.</v>
      </c>
      <c r="D65" s="230"/>
      <c r="E65" s="182" t="str">
        <f ca="1">IF(ISERROR($V65),"",OFFSET('Smelter Look-up'!$D$4,$V65-4,0)&amp;"")</f>
        <v>BRAZIL</v>
      </c>
      <c r="F65" s="182" t="str">
        <f ca="1">IF(ISERROR($V65),"",OFFSET('Smelter Look-up'!$E$4,$V65-4,0))</f>
        <v>CID001173</v>
      </c>
      <c r="G65" s="182" t="str">
        <f ca="1">IF(C65=$X$4,IF(ISERROR($V65),"Enter smelter details","RMI"),IF(ISERROR($V65),"",OFFSET('Smelter Look-up'!$F$4,$V65-4,0)))</f>
        <v>RMI</v>
      </c>
      <c r="H65" s="183">
        <f ca="1">IF(ISERROR($V65),"",OFFSET('Smelter Look-up'!$G$4,$V65-4,0))</f>
        <v>0</v>
      </c>
      <c r="I65" s="184" t="str">
        <f ca="1">IF(ISERROR($V65),"",OFFSET('Smelter Look-up'!$H$4,$V65-4,0))</f>
        <v>Bairro Guarapiranga</v>
      </c>
      <c r="J65" s="184" t="str">
        <f ca="1">IF(ISERROR($V65),"",OFFSET('Smelter Look-up'!$I$4,$V65-4,0))</f>
        <v>São Paulo</v>
      </c>
      <c r="K65" s="224"/>
      <c r="L65" s="224"/>
      <c r="M65" s="224"/>
      <c r="N65" s="224"/>
      <c r="O65" s="224"/>
      <c r="P65" s="185"/>
      <c r="Q65" s="225"/>
      <c r="R65" s="182" t="str">
        <f ca="1">IF(ISERROR($V65),"",OFFSET('Smelter Look-up'!$C$4,$V65-4,0)&amp;"")</f>
        <v>Mineracao Taboca S.A.</v>
      </c>
      <c r="S65" s="181" t="str">
        <f t="shared" ca="1" si="6"/>
        <v>BR</v>
      </c>
      <c r="T65" s="181" t="str">
        <f ca="1">IF(B65="","",IF(ISERROR(MATCH($J65,SorP!$B$1:$B$6279,0)),"",INDIRECT("'SorP'!$A$"&amp;MATCH($S65&amp;$J65,SorP!C:C,0))))</f>
        <v>BR-SP</v>
      </c>
      <c r="U65" s="201"/>
      <c r="V65" s="226">
        <f ca="1">IF(C65="",NA(),IF(OR(C65="Smelter not listed",C65="Smelter not yet identified"),MATCH($B65&amp;$D65,'Smelter Look-up'!$J:$J,0),MATCH($B65&amp;$C65,'Smelter Look-up'!$J:$J,0)))</f>
        <v>465</v>
      </c>
      <c r="X65" s="227">
        <f t="shared" ca="1" si="7"/>
        <v>0</v>
      </c>
      <c r="AB65" s="228" t="str">
        <f t="shared" ca="1" si="8"/>
        <v>TinMineracao Taboca S.A.</v>
      </c>
    </row>
    <row r="66" spans="1:28" s="227" customFormat="1" ht="20.25">
      <c r="A66" s="181" t="s">
        <v>773</v>
      </c>
      <c r="B66" s="182" t="str">
        <f ca="1">IF(LEN(A66)=0,"",INDEX('Smelter Look-up'!$A:$A,MATCH($A66,'Smelter Look-up'!$E:$E,0)))</f>
        <v>Tin</v>
      </c>
      <c r="C66" s="186" t="str">
        <f ca="1">IF(LEN(A66)=0,"",INDEX('Smelter Look-up'!$C:$C,MATCH($A66,'Smelter Look-up'!$E:$E,0)))</f>
        <v>Minsur</v>
      </c>
      <c r="D66" s="230"/>
      <c r="E66" s="182" t="str">
        <f ca="1">IF(ISERROR($V66),"",OFFSET('Smelter Look-up'!$D$4,$V66-4,0)&amp;"")</f>
        <v>PERU</v>
      </c>
      <c r="F66" s="182" t="str">
        <f ca="1">IF(ISERROR($V66),"",OFFSET('Smelter Look-up'!$E$4,$V66-4,0))</f>
        <v>CID001182</v>
      </c>
      <c r="G66" s="182" t="str">
        <f ca="1">IF(C66=$X$4,IF(ISERROR($V66),"Enter smelter details","RMI"),IF(ISERROR($V66),"",OFFSET('Smelter Look-up'!$F$4,$V66-4,0)))</f>
        <v>RMI</v>
      </c>
      <c r="H66" s="183">
        <f ca="1">IF(ISERROR($V66),"",OFFSET('Smelter Look-up'!$G$4,$V66-4,0))</f>
        <v>0</v>
      </c>
      <c r="I66" s="184" t="str">
        <f ca="1">IF(ISERROR($V66),"",OFFSET('Smelter Look-up'!$H$4,$V66-4,0))</f>
        <v>Paracas</v>
      </c>
      <c r="J66" s="184" t="str">
        <f ca="1">IF(ISERROR($V66),"",OFFSET('Smelter Look-up'!$I$4,$V66-4,0))</f>
        <v>Ika</v>
      </c>
      <c r="K66" s="224"/>
      <c r="L66" s="224"/>
      <c r="M66" s="224"/>
      <c r="N66" s="224"/>
      <c r="O66" s="224"/>
      <c r="P66" s="185"/>
      <c r="Q66" s="225"/>
      <c r="R66" s="182" t="str">
        <f ca="1">IF(ISERROR($V66),"",OFFSET('Smelter Look-up'!$C$4,$V66-4,0)&amp;"")</f>
        <v>Minsur</v>
      </c>
      <c r="S66" s="181" t="str">
        <f t="shared" ca="1" si="6"/>
        <v>PE</v>
      </c>
      <c r="T66" s="181" t="str">
        <f ca="1">IF(B66="","",IF(ISERROR(MATCH($J66,SorP!$B$1:$B$6279,0)),"",INDIRECT("'SorP'!$A$"&amp;MATCH($S66&amp;$J66,SorP!C:C,0))))</f>
        <v>PE-ICA</v>
      </c>
      <c r="U66" s="201"/>
      <c r="V66" s="226">
        <f ca="1">IF(C66="",NA(),IF(OR(C66="Smelter not listed",C66="Smelter not yet identified"),MATCH($B66&amp;$D66,'Smelter Look-up'!$J:$J,0),MATCH($B66&amp;$C66,'Smelter Look-up'!$J:$J,0)))</f>
        <v>470</v>
      </c>
      <c r="X66" s="227">
        <f t="shared" ca="1" si="7"/>
        <v>0</v>
      </c>
      <c r="AB66" s="228" t="str">
        <f t="shared" ca="1" si="8"/>
        <v>TinMinsur</v>
      </c>
    </row>
    <row r="67" spans="1:28" s="227" customFormat="1" ht="20.25">
      <c r="A67" s="181" t="s">
        <v>774</v>
      </c>
      <c r="B67" s="182" t="str">
        <f ca="1">IF(LEN(A67)=0,"",INDEX('Smelter Look-up'!$A:$A,MATCH($A67,'Smelter Look-up'!$E:$E,0)))</f>
        <v>Tin</v>
      </c>
      <c r="C67" s="186" t="str">
        <f ca="1">IF(LEN(A67)=0,"",INDEX('Smelter Look-up'!$C:$C,MATCH($A67,'Smelter Look-up'!$E:$E,0)))</f>
        <v>Mitsubishi Materials Corporation</v>
      </c>
      <c r="D67" s="230"/>
      <c r="E67" s="182" t="str">
        <f ca="1">IF(ISERROR($V67),"",OFFSET('Smelter Look-up'!$D$4,$V67-4,0)&amp;"")</f>
        <v>JAPAN</v>
      </c>
      <c r="F67" s="182" t="str">
        <f ca="1">IF(ISERROR($V67),"",OFFSET('Smelter Look-up'!$E$4,$V67-4,0))</f>
        <v>CID001191</v>
      </c>
      <c r="G67" s="182" t="str">
        <f ca="1">IF(C67=$X$4,IF(ISERROR($V67),"Enter smelter details","RMI"),IF(ISERROR($V67),"",OFFSET('Smelter Look-up'!$F$4,$V67-4,0)))</f>
        <v>RMI</v>
      </c>
      <c r="H67" s="183">
        <f ca="1">IF(ISERROR($V67),"",OFFSET('Smelter Look-up'!$G$4,$V67-4,0))</f>
        <v>0</v>
      </c>
      <c r="I67" s="184" t="str">
        <f ca="1">IF(ISERROR($V67),"",OFFSET('Smelter Look-up'!$H$4,$V67-4,0))</f>
        <v>Tokyo</v>
      </c>
      <c r="J67" s="184" t="str">
        <f ca="1">IF(ISERROR($V67),"",OFFSET('Smelter Look-up'!$I$4,$V67-4,0))</f>
        <v>Tokyo</v>
      </c>
      <c r="K67" s="224"/>
      <c r="L67" s="224"/>
      <c r="M67" s="224"/>
      <c r="N67" s="224"/>
      <c r="O67" s="224"/>
      <c r="P67" s="185"/>
      <c r="Q67" s="225"/>
      <c r="R67" s="182" t="str">
        <f ca="1">IF(ISERROR($V67),"",OFFSET('Smelter Look-up'!$C$4,$V67-4,0)&amp;"")</f>
        <v>Mitsubishi Materials Corporation</v>
      </c>
      <c r="S67" s="181" t="str">
        <f t="shared" ca="1" si="6"/>
        <v>JP</v>
      </c>
      <c r="T67" s="181" t="str">
        <f ca="1">IF(B67="","",IF(ISERROR(MATCH($J67,SorP!$B$1:$B$6279,0)),"",INDIRECT("'SorP'!$A$"&amp;MATCH($S67&amp;$J67,SorP!C:C,0))))</f>
        <v>JP-13</v>
      </c>
      <c r="U67" s="201"/>
      <c r="V67" s="226">
        <f ca="1">IF(C67="",NA(),IF(OR(C67="Smelter not listed",C67="Smelter not yet identified"),MATCH($B67&amp;$D67,'Smelter Look-up'!$J:$J,0),MATCH($B67&amp;$C67,'Smelter Look-up'!$J:$J,0)))</f>
        <v>471</v>
      </c>
      <c r="X67" s="227">
        <f t="shared" ca="1" si="7"/>
        <v>0</v>
      </c>
      <c r="AB67" s="228" t="str">
        <f t="shared" ca="1" si="8"/>
        <v>TinMitsubishi Materials Corporation</v>
      </c>
    </row>
    <row r="68" spans="1:28" s="227" customFormat="1" ht="20.25">
      <c r="A68" s="181" t="s">
        <v>1788</v>
      </c>
      <c r="B68" s="182" t="str">
        <f ca="1">IF(LEN(A68)=0,"",INDEX('Smelter Look-up'!$A:$A,MATCH($A68,'Smelter Look-up'!$E:$E,0)))</f>
        <v>Tin</v>
      </c>
      <c r="C68" s="186" t="str">
        <f ca="1">IF(LEN(A68)=0,"",INDEX('Smelter Look-up'!$C:$C,MATCH($A68,'Smelter Look-up'!$E:$E,0)))</f>
        <v>Jiangxi New Nanshan Technology Ltd.</v>
      </c>
      <c r="D68" s="230"/>
      <c r="E68" s="182" t="str">
        <f ca="1">IF(ISERROR($V68),"",OFFSET('Smelter Look-up'!$D$4,$V68-4,0)&amp;"")</f>
        <v>CHINA</v>
      </c>
      <c r="F68" s="182" t="str">
        <f ca="1">IF(ISERROR($V68),"",OFFSET('Smelter Look-up'!$E$4,$V68-4,0))</f>
        <v>CID001231</v>
      </c>
      <c r="G68" s="182" t="str">
        <f ca="1">IF(C68=$X$4,IF(ISERROR($V68),"Enter smelter details","RMI"),IF(ISERROR($V68),"",OFFSET('Smelter Look-up'!$F$4,$V68-4,0)))</f>
        <v>RMI</v>
      </c>
      <c r="H68" s="183">
        <f ca="1">IF(ISERROR($V68),"",OFFSET('Smelter Look-up'!$G$4,$V68-4,0))</f>
        <v>0</v>
      </c>
      <c r="I68" s="184" t="str">
        <f ca="1">IF(ISERROR($V68),"",OFFSET('Smelter Look-up'!$H$4,$V68-4,0))</f>
        <v>Ganzhou</v>
      </c>
      <c r="J68" s="184" t="str">
        <f ca="1">IF(ISERROR($V68),"",OFFSET('Smelter Look-up'!$I$4,$V68-4,0))</f>
        <v>Jiangxi Sheng</v>
      </c>
      <c r="K68" s="224"/>
      <c r="L68" s="224"/>
      <c r="M68" s="224"/>
      <c r="N68" s="224"/>
      <c r="O68" s="224"/>
      <c r="P68" s="185"/>
      <c r="Q68" s="225"/>
      <c r="R68" s="182" t="str">
        <f ca="1">IF(ISERROR($V68),"",OFFSET('Smelter Look-up'!$C$4,$V68-4,0)&amp;"")</f>
        <v>Jiangxi New Nanshan Technology Ltd.</v>
      </c>
      <c r="S68" s="181" t="str">
        <f t="shared" ca="1" si="6"/>
        <v>CN</v>
      </c>
      <c r="T68" s="181" t="str">
        <f ca="1">IF(B68="","",IF(ISERROR(MATCH($J68,SorP!$B$1:$B$6279,0)),"",INDIRECT("'SorP'!$A$"&amp;MATCH($S68&amp;$J68,SorP!C:C,0))))</f>
        <v>CN-JX</v>
      </c>
      <c r="U68" s="201"/>
      <c r="V68" s="226">
        <f ca="1">IF(C68="",NA(),IF(OR(C68="Smelter not listed",C68="Smelter not yet identified"),MATCH($B68&amp;$D68,'Smelter Look-up'!$J:$J,0),MATCH($B68&amp;$C68,'Smelter Look-up'!$J:$J,0)))</f>
        <v>450</v>
      </c>
      <c r="X68" s="227">
        <f t="shared" ca="1" si="7"/>
        <v>0</v>
      </c>
      <c r="AB68" s="228" t="str">
        <f t="shared" ca="1" si="8"/>
        <v>TinJiangxi New Nanshan Technology Ltd.</v>
      </c>
    </row>
    <row r="69" spans="1:28" s="227" customFormat="1" ht="20.25">
      <c r="A69" s="181" t="s">
        <v>777</v>
      </c>
      <c r="B69" s="182" t="str">
        <f ca="1">IF(LEN(A69)=0,"",INDEX('Smelter Look-up'!$A:$A,MATCH($A69,'Smelter Look-up'!$E:$E,0)))</f>
        <v>Tin</v>
      </c>
      <c r="C69" s="186" t="str">
        <f ca="1">IF(LEN(A69)=0,"",INDEX('Smelter Look-up'!$C:$C,MATCH($A69,'Smelter Look-up'!$E:$E,0)))</f>
        <v>Operaciones Metalurgicas S.A.</v>
      </c>
      <c r="D69" s="230"/>
      <c r="E69" s="182" t="str">
        <f ca="1">IF(ISERROR($V69),"",OFFSET('Smelter Look-up'!$D$4,$V69-4,0)&amp;"")</f>
        <v>BOLIVIA (PLURINATIONAL STATE OF)</v>
      </c>
      <c r="F69" s="182" t="str">
        <f ca="1">IF(ISERROR($V69),"",OFFSET('Smelter Look-up'!$E$4,$V69-4,0))</f>
        <v>CID001337</v>
      </c>
      <c r="G69" s="182" t="str">
        <f ca="1">IF(C69=$X$4,IF(ISERROR($V69),"Enter smelter details","RMI"),IF(ISERROR($V69),"",OFFSET('Smelter Look-up'!$F$4,$V69-4,0)))</f>
        <v>RMI</v>
      </c>
      <c r="H69" s="183">
        <f ca="1">IF(ISERROR($V69),"",OFFSET('Smelter Look-up'!$G$4,$V69-4,0))</f>
        <v>0</v>
      </c>
      <c r="I69" s="184" t="str">
        <f ca="1">IF(ISERROR($V69),"",OFFSET('Smelter Look-up'!$H$4,$V69-4,0))</f>
        <v>Oruro</v>
      </c>
      <c r="J69" s="184" t="str">
        <f ca="1">IF(ISERROR($V69),"",OFFSET('Smelter Look-up'!$I$4,$V69-4,0))</f>
        <v>Oruro</v>
      </c>
      <c r="K69" s="224"/>
      <c r="L69" s="224"/>
      <c r="M69" s="224"/>
      <c r="N69" s="224"/>
      <c r="O69" s="224"/>
      <c r="P69" s="185"/>
      <c r="Q69" s="225"/>
      <c r="R69" s="182" t="str">
        <f ca="1">IF(ISERROR($V69),"",OFFSET('Smelter Look-up'!$C$4,$V69-4,0)&amp;"")</f>
        <v>Operaciones Metalurgicas S.A.</v>
      </c>
      <c r="S69" s="181" t="str">
        <f t="shared" ref="S69" ca="1" si="9">IF(B69="","",IF(ISERROR(MATCH($E69,CL,0)),"Unknown",INDIRECT("'C'!$A$"&amp;MATCH($E69,CL,0)+1)))</f>
        <v>BO</v>
      </c>
      <c r="T69" s="181" t="str">
        <f ca="1">IF(B69="","",IF(ISERROR(MATCH($J69,SorP!$B$1:$B$6279,0)),"",INDIRECT("'SorP'!$A$"&amp;MATCH($S69&amp;$J69,SorP!C:C,0))))</f>
        <v>BO-O</v>
      </c>
      <c r="U69" s="201"/>
      <c r="V69" s="226">
        <f ca="1">IF(C69="",NA(),IF(OR(C69="Smelter not listed",C69="Smelter not yet identified"),MATCH($B69&amp;$D69,'Smelter Look-up'!$J:$J,0),MATCH($B69&amp;$C69,'Smelter Look-up'!$J:$J,0)))</f>
        <v>482</v>
      </c>
      <c r="X69" s="227">
        <f t="shared" ref="X69" ca="1" si="10">IF(AND(C69="Smelter not listed",OR(LEN(D69)=0,LEN(E69)=0)),1,0)</f>
        <v>0</v>
      </c>
      <c r="AB69" s="228" t="str">
        <f t="shared" ref="AB69" ca="1" si="11">B69&amp;C69</f>
        <v>TinOperaciones Metalurgicas S.A.</v>
      </c>
    </row>
    <row r="70" spans="1:28" s="227" customFormat="1" ht="20.25">
      <c r="A70" s="181" t="s">
        <v>778</v>
      </c>
      <c r="B70" s="182" t="str">
        <f ca="1">IF(LEN(A70)=0,"",INDEX('Smelter Look-up'!$A:$A,MATCH($A70,'Smelter Look-up'!$E:$E,0)))</f>
        <v>Tin</v>
      </c>
      <c r="C70" s="186" t="str">
        <f ca="1">IF(LEN(A70)=0,"",INDEX('Smelter Look-up'!$C:$C,MATCH($A70,'Smelter Look-up'!$E:$E,0)))</f>
        <v>PT Artha Cipta Langgeng</v>
      </c>
      <c r="D70" s="230"/>
      <c r="E70" s="182" t="str">
        <f ca="1">IF(ISERROR($V70),"",OFFSET('Smelter Look-up'!$D$4,$V70-4,0)&amp;"")</f>
        <v>INDONESIA</v>
      </c>
      <c r="F70" s="182" t="str">
        <f ca="1">IF(ISERROR($V70),"",OFFSET('Smelter Look-up'!$E$4,$V70-4,0))</f>
        <v>CID001399</v>
      </c>
      <c r="G70" s="182" t="str">
        <f ca="1">IF(C70=$X$4,IF(ISERROR($V70),"Enter smelter details","RMI"),IF(ISERROR($V70),"",OFFSET('Smelter Look-up'!$F$4,$V70-4,0)))</f>
        <v>RMI</v>
      </c>
      <c r="H70" s="183">
        <f ca="1">IF(ISERROR($V70),"",OFFSET('Smelter Look-up'!$G$4,$V70-4,0))</f>
        <v>0</v>
      </c>
      <c r="I70" s="184" t="str">
        <f ca="1">IF(ISERROR($V70),"",OFFSET('Smelter Look-up'!$H$4,$V70-4,0))</f>
        <v>Sungailiat</v>
      </c>
      <c r="J70" s="184" t="str">
        <f ca="1">IF(ISERROR($V70),"",OFFSET('Smelter Look-up'!$I$4,$V70-4,0))</f>
        <v>Kepulauan Bangka Belitung</v>
      </c>
      <c r="K70" s="224"/>
      <c r="L70" s="224"/>
      <c r="M70" s="224"/>
      <c r="N70" s="224"/>
      <c r="O70" s="224"/>
      <c r="P70" s="185"/>
      <c r="Q70" s="225"/>
      <c r="R70" s="182" t="str">
        <f ca="1">IF(ISERROR($V70),"",OFFSET('Smelter Look-up'!$C$4,$V70-4,0)&amp;"")</f>
        <v>PT Artha Cipta Langgeng</v>
      </c>
      <c r="S70" s="181" t="str">
        <f t="shared" ref="S70:S100" ca="1" si="12">IF(B70="","",IF(ISERROR(MATCH($E70,CL,0)),"Unknown",INDIRECT("'C'!$A$"&amp;MATCH($E70,CL,0)+1)))</f>
        <v>ID</v>
      </c>
      <c r="T70" s="181" t="str">
        <f ca="1">IF(B70="","",IF(ISERROR(MATCH($J70,SorP!$B$1:$B$6279,0)),"",INDIRECT("'SorP'!$A$"&amp;MATCH($S70&amp;$J70,SorP!C:C,0))))</f>
        <v>ID-BB</v>
      </c>
      <c r="U70" s="201"/>
      <c r="V70" s="226">
        <f ca="1">IF(C70="",NA(),IF(OR(C70="Smelter not listed",C70="Smelter not yet identified"),MATCH($B70&amp;$D70,'Smelter Look-up'!$J:$J,0),MATCH($B70&amp;$C70,'Smelter Look-up'!$J:$J,0)))</f>
        <v>487</v>
      </c>
      <c r="X70" s="227">
        <f t="shared" ref="X70:X100" ca="1" si="13">IF(AND(C70="Smelter not listed",OR(LEN(D70)=0,LEN(E70)=0)),1,0)</f>
        <v>0</v>
      </c>
      <c r="AB70" s="228" t="str">
        <f t="shared" ref="AB70:AB100" ca="1" si="14">B70&amp;C70</f>
        <v>TinPT Artha Cipta Langgeng</v>
      </c>
    </row>
    <row r="71" spans="1:28" s="227" customFormat="1" ht="20.25">
      <c r="A71" s="181" t="s">
        <v>15479</v>
      </c>
      <c r="B71" s="182" t="str">
        <f ca="1">IF(LEN(A71)=0,"",INDEX('Smelter Look-up'!$A:$A,MATCH($A71,'Smelter Look-up'!$E:$E,0)))</f>
        <v>Tin</v>
      </c>
      <c r="C71" s="186" t="str">
        <f ca="1">IF(LEN(A71)=0,"",INDEX('Smelter Look-up'!$C:$C,MATCH($A71,'Smelter Look-up'!$E:$E,0)))</f>
        <v>PT Babel Inti Perkasa</v>
      </c>
      <c r="D71" s="230"/>
      <c r="E71" s="182" t="str">
        <f ca="1">IF(ISERROR($V71),"",OFFSET('Smelter Look-up'!$D$4,$V71-4,0)&amp;"")</f>
        <v>INDONESIA</v>
      </c>
      <c r="F71" s="182" t="str">
        <f ca="1">IF(ISERROR($V71),"",OFFSET('Smelter Look-up'!$E$4,$V71-4,0))</f>
        <v>CID001402</v>
      </c>
      <c r="G71" s="182" t="str">
        <f ca="1">IF(C71=$X$4,IF(ISERROR($V71),"Enter smelter details","RMI"),IF(ISERROR($V71),"",OFFSET('Smelter Look-up'!$F$4,$V71-4,0)))</f>
        <v>RMI</v>
      </c>
      <c r="H71" s="183">
        <f ca="1">IF(ISERROR($V71),"",OFFSET('Smelter Look-up'!$G$4,$V71-4,0))</f>
        <v>0</v>
      </c>
      <c r="I71" s="184" t="str">
        <f ca="1">IF(ISERROR($V71),"",OFFSET('Smelter Look-up'!$H$4,$V71-4,0))</f>
        <v>Lintang</v>
      </c>
      <c r="J71" s="184" t="str">
        <f ca="1">IF(ISERROR($V71),"",OFFSET('Smelter Look-up'!$I$4,$V71-4,0))</f>
        <v>Kepulauan Bangka Belitung</v>
      </c>
      <c r="K71" s="224"/>
      <c r="L71" s="224"/>
      <c r="M71" s="224"/>
      <c r="N71" s="224"/>
      <c r="O71" s="224"/>
      <c r="P71" s="185"/>
      <c r="Q71" s="225"/>
      <c r="R71" s="182" t="str">
        <f ca="1">IF(ISERROR($V71),"",OFFSET('Smelter Look-up'!$C$4,$V71-4,0)&amp;"")</f>
        <v>PT Babel Inti Perkasa</v>
      </c>
      <c r="S71" s="181" t="str">
        <f t="shared" ca="1" si="12"/>
        <v>ID</v>
      </c>
      <c r="T71" s="181" t="str">
        <f ca="1">IF(B71="","",IF(ISERROR(MATCH($J71,SorP!$B$1:$B$6279,0)),"",INDIRECT("'SorP'!$A$"&amp;MATCH($S71&amp;$J71,SorP!C:C,0))))</f>
        <v>ID-BB</v>
      </c>
      <c r="U71" s="201"/>
      <c r="V71" s="226">
        <f ca="1">IF(C71="",NA(),IF(OR(C71="Smelter not listed",C71="Smelter not yet identified"),MATCH($B71&amp;$D71,'Smelter Look-up'!$J:$J,0),MATCH($B71&amp;$C71,'Smelter Look-up'!$J:$J,0)))</f>
        <v>489</v>
      </c>
      <c r="X71" s="227">
        <f t="shared" ca="1" si="13"/>
        <v>0</v>
      </c>
      <c r="AB71" s="228" t="str">
        <f t="shared" ca="1" si="14"/>
        <v>TinPT Babel Inti Perkasa</v>
      </c>
    </row>
    <row r="72" spans="1:28" s="227" customFormat="1" ht="20.25">
      <c r="A72" s="181" t="s">
        <v>15108</v>
      </c>
      <c r="B72" s="182" t="str">
        <f ca="1">IF(LEN(A72)=0,"",INDEX('Smelter Look-up'!$A:$A,MATCH($A72,'Smelter Look-up'!$E:$E,0)))</f>
        <v>Tin</v>
      </c>
      <c r="C72" s="186" t="str">
        <f ca="1">IF(LEN(A72)=0,"",INDEX('Smelter Look-up'!$C:$C,MATCH($A72,'Smelter Look-up'!$E:$E,0)))</f>
        <v>PT Babel Surya Alam Lestari</v>
      </c>
      <c r="D72" s="230"/>
      <c r="E72" s="182" t="str">
        <f ca="1">IF(ISERROR($V72),"",OFFSET('Smelter Look-up'!$D$4,$V72-4,0)&amp;"")</f>
        <v>INDONESIA</v>
      </c>
      <c r="F72" s="182" t="str">
        <f ca="1">IF(ISERROR($V72),"",OFFSET('Smelter Look-up'!$E$4,$V72-4,0))</f>
        <v>CID001406</v>
      </c>
      <c r="G72" s="182" t="str">
        <f ca="1">IF(C72=$X$4,IF(ISERROR($V72),"Enter smelter details","RMI"),IF(ISERROR($V72),"",OFFSET('Smelter Look-up'!$F$4,$V72-4,0)))</f>
        <v>RMI</v>
      </c>
      <c r="H72" s="183">
        <f ca="1">IF(ISERROR($V72),"",OFFSET('Smelter Look-up'!$G$4,$V72-4,0))</f>
        <v>0</v>
      </c>
      <c r="I72" s="184" t="str">
        <f ca="1">IF(ISERROR($V72),"",OFFSET('Smelter Look-up'!$H$4,$V72-4,0))</f>
        <v>Badau</v>
      </c>
      <c r="J72" s="184" t="str">
        <f ca="1">IF(ISERROR($V72),"",OFFSET('Smelter Look-up'!$I$4,$V72-4,0))</f>
        <v>Kepulauan Bangka Belitung</v>
      </c>
      <c r="K72" s="224"/>
      <c r="L72" s="224"/>
      <c r="M72" s="224"/>
      <c r="N72" s="224"/>
      <c r="O72" s="224"/>
      <c r="P72" s="185"/>
      <c r="Q72" s="225"/>
      <c r="R72" s="182" t="str">
        <f ca="1">IF(ISERROR($V72),"",OFFSET('Smelter Look-up'!$C$4,$V72-4,0)&amp;"")</f>
        <v>PT Babel Surya Alam Lestari</v>
      </c>
      <c r="S72" s="181" t="str">
        <f t="shared" ca="1" si="12"/>
        <v>ID</v>
      </c>
      <c r="T72" s="181" t="str">
        <f ca="1">IF(B72="","",IF(ISERROR(MATCH($J72,SorP!$B$1:$B$6279,0)),"",INDIRECT("'SorP'!$A$"&amp;MATCH($S72&amp;$J72,SorP!C:C,0))))</f>
        <v>ID-BB</v>
      </c>
      <c r="U72" s="201"/>
      <c r="V72" s="226">
        <f ca="1">IF(C72="",NA(),IF(OR(C72="Smelter not listed",C72="Smelter not yet identified"),MATCH($B72&amp;$D72,'Smelter Look-up'!$J:$J,0),MATCH($B72&amp;$C72,'Smelter Look-up'!$J:$J,0)))</f>
        <v>490</v>
      </c>
      <c r="X72" s="227">
        <f t="shared" ca="1" si="13"/>
        <v>0</v>
      </c>
      <c r="AB72" s="228" t="str">
        <f t="shared" ca="1" si="14"/>
        <v>TinPT Babel Surya Alam Lestari</v>
      </c>
    </row>
    <row r="73" spans="1:28" s="227" customFormat="1" ht="20.25">
      <c r="A73" s="181" t="s">
        <v>15482</v>
      </c>
      <c r="B73" s="182" t="str">
        <f ca="1">IF(LEN(A73)=0,"",INDEX('Smelter Look-up'!$A:$A,MATCH($A73,'Smelter Look-up'!$E:$E,0)))</f>
        <v>Tin</v>
      </c>
      <c r="C73" s="186" t="str">
        <f ca="1">IF(LEN(A73)=0,"",INDEX('Smelter Look-up'!$C:$C,MATCH($A73,'Smelter Look-up'!$E:$E,0)))</f>
        <v>PT Belitung Industri Sejahtera</v>
      </c>
      <c r="D73" s="230"/>
      <c r="E73" s="182" t="str">
        <f ca="1">IF(ISERROR($V73),"",OFFSET('Smelter Look-up'!$D$4,$V73-4,0)&amp;"")</f>
        <v>INDONESIA</v>
      </c>
      <c r="F73" s="182" t="str">
        <f ca="1">IF(ISERROR($V73),"",OFFSET('Smelter Look-up'!$E$4,$V73-4,0))</f>
        <v>CID001421</v>
      </c>
      <c r="G73" s="182" t="str">
        <f ca="1">IF(C73=$X$4,IF(ISERROR($V73),"Enter smelter details","RMI"),IF(ISERROR($V73),"",OFFSET('Smelter Look-up'!$F$4,$V73-4,0)))</f>
        <v>RMI</v>
      </c>
      <c r="H73" s="183">
        <f ca="1">IF(ISERROR($V73),"",OFFSET('Smelter Look-up'!$G$4,$V73-4,0))</f>
        <v>0</v>
      </c>
      <c r="I73" s="184" t="str">
        <f ca="1">IF(ISERROR($V73),"",OFFSET('Smelter Look-up'!$H$4,$V73-4,0))</f>
        <v>Belitung</v>
      </c>
      <c r="J73" s="184" t="str">
        <f ca="1">IF(ISERROR($V73),"",OFFSET('Smelter Look-up'!$I$4,$V73-4,0))</f>
        <v>Kepulauan Bangka Belitung</v>
      </c>
      <c r="K73" s="224"/>
      <c r="L73" s="224"/>
      <c r="M73" s="224"/>
      <c r="N73" s="224"/>
      <c r="O73" s="224"/>
      <c r="P73" s="185"/>
      <c r="Q73" s="225"/>
      <c r="R73" s="182" t="str">
        <f ca="1">IF(ISERROR($V73),"",OFFSET('Smelter Look-up'!$C$4,$V73-4,0)&amp;"")</f>
        <v>PT Belitung Industri Sejahtera</v>
      </c>
      <c r="S73" s="181" t="str">
        <f t="shared" ca="1" si="12"/>
        <v>ID</v>
      </c>
      <c r="T73" s="181" t="str">
        <f ca="1">IF(B73="","",IF(ISERROR(MATCH($J73,SorP!$B$1:$B$6279,0)),"",INDIRECT("'SorP'!$A$"&amp;MATCH($S73&amp;$J73,SorP!C:C,0))))</f>
        <v>ID-BB</v>
      </c>
      <c r="U73" s="201"/>
      <c r="V73" s="226">
        <f ca="1">IF(C73="",NA(),IF(OR(C73="Smelter not listed",C73="Smelter not yet identified"),MATCH($B73&amp;$D73,'Smelter Look-up'!$J:$J,0),MATCH($B73&amp;$C73,'Smelter Look-up'!$J:$J,0)))</f>
        <v>494</v>
      </c>
      <c r="X73" s="227">
        <f t="shared" ca="1" si="13"/>
        <v>0</v>
      </c>
      <c r="AB73" s="228" t="str">
        <f t="shared" ca="1" si="14"/>
        <v>TinPT Belitung Industri Sejahtera</v>
      </c>
    </row>
    <row r="74" spans="1:28" s="227" customFormat="1" ht="20.25">
      <c r="A74" s="181" t="s">
        <v>15471</v>
      </c>
      <c r="B74" s="182" t="str">
        <f ca="1">IF(LEN(A74)=0,"",INDEX('Smelter Look-up'!$A:$A,MATCH($A74,'Smelter Look-up'!$E:$E,0)))</f>
        <v>Tin</v>
      </c>
      <c r="C74" s="186" t="str">
        <f ca="1">IF(LEN(A74)=0,"",INDEX('Smelter Look-up'!$C:$C,MATCH($A74,'Smelter Look-up'!$E:$E,0)))</f>
        <v>PT Bukit Timah</v>
      </c>
      <c r="D74" s="230"/>
      <c r="E74" s="182" t="str">
        <f ca="1">IF(ISERROR($V74),"",OFFSET('Smelter Look-up'!$D$4,$V74-4,0)&amp;"")</f>
        <v>INDONESIA</v>
      </c>
      <c r="F74" s="182" t="str">
        <f ca="1">IF(ISERROR($V74),"",OFFSET('Smelter Look-up'!$E$4,$V74-4,0))</f>
        <v>CID001428</v>
      </c>
      <c r="G74" s="182" t="str">
        <f ca="1">IF(C74=$X$4,IF(ISERROR($V74),"Enter smelter details","RMI"),IF(ISERROR($V74),"",OFFSET('Smelter Look-up'!$F$4,$V74-4,0)))</f>
        <v>RMI</v>
      </c>
      <c r="H74" s="183">
        <f ca="1">IF(ISERROR($V74),"",OFFSET('Smelter Look-up'!$G$4,$V74-4,0))</f>
        <v>0</v>
      </c>
      <c r="I74" s="184" t="str">
        <f ca="1">IF(ISERROR($V74),"",OFFSET('Smelter Look-up'!$H$4,$V74-4,0))</f>
        <v>Pangkal Pinang</v>
      </c>
      <c r="J74" s="184" t="str">
        <f ca="1">IF(ISERROR($V74),"",OFFSET('Smelter Look-up'!$I$4,$V74-4,0))</f>
        <v>Kepulauan Bangka Belitung</v>
      </c>
      <c r="K74" s="224"/>
      <c r="L74" s="224"/>
      <c r="M74" s="224"/>
      <c r="N74" s="224"/>
      <c r="O74" s="224"/>
      <c r="P74" s="185"/>
      <c r="Q74" s="225"/>
      <c r="R74" s="182" t="str">
        <f ca="1">IF(ISERROR($V74),"",OFFSET('Smelter Look-up'!$C$4,$V74-4,0)&amp;"")</f>
        <v>PT Bukit Timah</v>
      </c>
      <c r="S74" s="181" t="str">
        <f t="shared" ca="1" si="12"/>
        <v>ID</v>
      </c>
      <c r="T74" s="181" t="str">
        <f ca="1">IF(B74="","",IF(ISERROR(MATCH($J74,SorP!$B$1:$B$6279,0)),"",INDIRECT("'SorP'!$A$"&amp;MATCH($S74&amp;$J74,SorP!C:C,0))))</f>
        <v>ID-BB</v>
      </c>
      <c r="U74" s="201"/>
      <c r="V74" s="226">
        <f ca="1">IF(C74="",NA(),IF(OR(C74="Smelter not listed",C74="Smelter not yet identified"),MATCH($B74&amp;$D74,'Smelter Look-up'!$J:$J,0),MATCH($B74&amp;$C74,'Smelter Look-up'!$J:$J,0)))</f>
        <v>495</v>
      </c>
      <c r="X74" s="227">
        <f t="shared" ca="1" si="13"/>
        <v>0</v>
      </c>
      <c r="AB74" s="228" t="str">
        <f t="shared" ca="1" si="14"/>
        <v>TinPT Bukit Timah</v>
      </c>
    </row>
    <row r="75" spans="1:28" s="227" customFormat="1" ht="20.25">
      <c r="A75" s="181" t="s">
        <v>779</v>
      </c>
      <c r="B75" s="182" t="str">
        <f ca="1">IF(LEN(A75)=0,"",INDEX('Smelter Look-up'!$A:$A,MATCH($A75,'Smelter Look-up'!$E:$E,0)))</f>
        <v>Tin</v>
      </c>
      <c r="C75" s="186" t="str">
        <f ca="1">IF(LEN(A75)=0,"",INDEX('Smelter Look-up'!$C:$C,MATCH($A75,'Smelter Look-up'!$E:$E,0)))</f>
        <v>PT Mitra Stania Prima</v>
      </c>
      <c r="D75" s="230"/>
      <c r="E75" s="182" t="str">
        <f ca="1">IF(ISERROR($V75),"",OFFSET('Smelter Look-up'!$D$4,$V75-4,0)&amp;"")</f>
        <v>INDONESIA</v>
      </c>
      <c r="F75" s="182" t="str">
        <f ca="1">IF(ISERROR($V75),"",OFFSET('Smelter Look-up'!$E$4,$V75-4,0))</f>
        <v>CID001453</v>
      </c>
      <c r="G75" s="182" t="str">
        <f ca="1">IF(C75=$X$4,IF(ISERROR($V75),"Enter smelter details","RMI"),IF(ISERROR($V75),"",OFFSET('Smelter Look-up'!$F$4,$V75-4,0)))</f>
        <v>RMI</v>
      </c>
      <c r="H75" s="183">
        <f ca="1">IF(ISERROR($V75),"",OFFSET('Smelter Look-up'!$G$4,$V75-4,0))</f>
        <v>0</v>
      </c>
      <c r="I75" s="184" t="str">
        <f ca="1">IF(ISERROR($V75),"",OFFSET('Smelter Look-up'!$H$4,$V75-4,0))</f>
        <v>Sungailiat</v>
      </c>
      <c r="J75" s="184" t="str">
        <f ca="1">IF(ISERROR($V75),"",OFFSET('Smelter Look-up'!$I$4,$V75-4,0))</f>
        <v>Kepulauan Bangka Belitung</v>
      </c>
      <c r="K75" s="224"/>
      <c r="L75" s="224"/>
      <c r="M75" s="224"/>
      <c r="N75" s="224"/>
      <c r="O75" s="224"/>
      <c r="P75" s="185"/>
      <c r="Q75" s="225"/>
      <c r="R75" s="182" t="str">
        <f ca="1">IF(ISERROR($V75),"",OFFSET('Smelter Look-up'!$C$4,$V75-4,0)&amp;"")</f>
        <v>PT Mitra Stania Prima</v>
      </c>
      <c r="S75" s="181" t="str">
        <f t="shared" ca="1" si="12"/>
        <v>ID</v>
      </c>
      <c r="T75" s="181" t="str">
        <f ca="1">IF(B75="","",IF(ISERROR(MATCH($J75,SorP!$B$1:$B$6279,0)),"",INDIRECT("'SorP'!$A$"&amp;MATCH($S75&amp;$J75,SorP!C:C,0))))</f>
        <v>ID-BB</v>
      </c>
      <c r="U75" s="201"/>
      <c r="V75" s="226">
        <f ca="1">IF(C75="",NA(),IF(OR(C75="Smelter not listed",C75="Smelter not yet identified"),MATCH($B75&amp;$D75,'Smelter Look-up'!$J:$J,0),MATCH($B75&amp;$C75,'Smelter Look-up'!$J:$J,0)))</f>
        <v>500</v>
      </c>
      <c r="X75" s="227">
        <f t="shared" ca="1" si="13"/>
        <v>0</v>
      </c>
      <c r="AB75" s="228" t="str">
        <f t="shared" ca="1" si="14"/>
        <v>TinPT Mitra Stania Prima</v>
      </c>
    </row>
    <row r="76" spans="1:28" s="227" customFormat="1" ht="20.25">
      <c r="A76" s="181" t="s">
        <v>15112</v>
      </c>
      <c r="B76" s="182" t="str">
        <f ca="1">IF(LEN(A76)=0,"",INDEX('Smelter Look-up'!$A:$A,MATCH($A76,'Smelter Look-up'!$E:$E,0)))</f>
        <v>Tin</v>
      </c>
      <c r="C76" s="186" t="str">
        <f ca="1">IF(LEN(A76)=0,"",INDEX('Smelter Look-up'!$C:$C,MATCH($A76,'Smelter Look-up'!$E:$E,0)))</f>
        <v>PT Prima Timah Utama</v>
      </c>
      <c r="D76" s="230"/>
      <c r="E76" s="182" t="str">
        <f ca="1">IF(ISERROR($V76),"",OFFSET('Smelter Look-up'!$D$4,$V76-4,0)&amp;"")</f>
        <v>INDONESIA</v>
      </c>
      <c r="F76" s="182" t="str">
        <f ca="1">IF(ISERROR($V76),"",OFFSET('Smelter Look-up'!$E$4,$V76-4,0))</f>
        <v>CID001458</v>
      </c>
      <c r="G76" s="182" t="str">
        <f ca="1">IF(C76=$X$4,IF(ISERROR($V76),"Enter smelter details","RMI"),IF(ISERROR($V76),"",OFFSET('Smelter Look-up'!$F$4,$V76-4,0)))</f>
        <v>RMI</v>
      </c>
      <c r="H76" s="183">
        <f ca="1">IF(ISERROR($V76),"",OFFSET('Smelter Look-up'!$G$4,$V76-4,0))</f>
        <v>0</v>
      </c>
      <c r="I76" s="184" t="str">
        <f ca="1">IF(ISERROR($V76),"",OFFSET('Smelter Look-up'!$H$4,$V76-4,0))</f>
        <v>Pangkal Pinang</v>
      </c>
      <c r="J76" s="184" t="str">
        <f ca="1">IF(ISERROR($V76),"",OFFSET('Smelter Look-up'!$I$4,$V76-4,0))</f>
        <v>Kepulauan Bangka Belitung</v>
      </c>
      <c r="K76" s="224"/>
      <c r="L76" s="224"/>
      <c r="M76" s="224"/>
      <c r="N76" s="224"/>
      <c r="O76" s="224"/>
      <c r="P76" s="185"/>
      <c r="Q76" s="225"/>
      <c r="R76" s="182" t="str">
        <f ca="1">IF(ISERROR($V76),"",OFFSET('Smelter Look-up'!$C$4,$V76-4,0)&amp;"")</f>
        <v>PT Prima Timah Utama</v>
      </c>
      <c r="S76" s="181" t="str">
        <f t="shared" ca="1" si="12"/>
        <v>ID</v>
      </c>
      <c r="T76" s="181" t="str">
        <f ca="1">IF(B76="","",IF(ISERROR(MATCH($J76,SorP!$B$1:$B$6279,0)),"",INDIRECT("'SorP'!$A$"&amp;MATCH($S76&amp;$J76,SorP!C:C,0))))</f>
        <v>ID-BB</v>
      </c>
      <c r="U76" s="201"/>
      <c r="V76" s="226">
        <f ca="1">IF(C76="",NA(),IF(OR(C76="Smelter not listed",C76="Smelter not yet identified"),MATCH($B76&amp;$D76,'Smelter Look-up'!$J:$J,0),MATCH($B76&amp;$C76,'Smelter Look-up'!$J:$J,0)))</f>
        <v>504</v>
      </c>
      <c r="X76" s="227">
        <f t="shared" ca="1" si="13"/>
        <v>0</v>
      </c>
      <c r="AB76" s="228" t="str">
        <f t="shared" ca="1" si="14"/>
        <v>TinPT Prima Timah Utama</v>
      </c>
    </row>
    <row r="77" spans="1:28" s="227" customFormat="1" ht="20.25">
      <c r="A77" s="181" t="s">
        <v>780</v>
      </c>
      <c r="B77" s="182" t="str">
        <f ca="1">IF(LEN(A77)=0,"",INDEX('Smelter Look-up'!$A:$A,MATCH($A77,'Smelter Look-up'!$E:$E,0)))</f>
        <v>Tin</v>
      </c>
      <c r="C77" s="186" t="str">
        <f ca="1">IF(LEN(A77)=0,"",INDEX('Smelter Look-up'!$C:$C,MATCH($A77,'Smelter Look-up'!$E:$E,0)))</f>
        <v>PT Refined Bangka Tin</v>
      </c>
      <c r="D77" s="230"/>
      <c r="E77" s="182" t="str">
        <f ca="1">IF(ISERROR($V77),"",OFFSET('Smelter Look-up'!$D$4,$V77-4,0)&amp;"")</f>
        <v>INDONESIA</v>
      </c>
      <c r="F77" s="182" t="str">
        <f ca="1">IF(ISERROR($V77),"",OFFSET('Smelter Look-up'!$E$4,$V77-4,0))</f>
        <v>CID001460</v>
      </c>
      <c r="G77" s="182" t="str">
        <f ca="1">IF(C77=$X$4,IF(ISERROR($V77),"Enter smelter details","RMI"),IF(ISERROR($V77),"",OFFSET('Smelter Look-up'!$F$4,$V77-4,0)))</f>
        <v>RMI</v>
      </c>
      <c r="H77" s="183">
        <f ca="1">IF(ISERROR($V77),"",OFFSET('Smelter Look-up'!$G$4,$V77-4,0))</f>
        <v>0</v>
      </c>
      <c r="I77" s="184" t="str">
        <f ca="1">IF(ISERROR($V77),"",OFFSET('Smelter Look-up'!$H$4,$V77-4,0))</f>
        <v>Sungailiat</v>
      </c>
      <c r="J77" s="184" t="str">
        <f ca="1">IF(ISERROR($V77),"",OFFSET('Smelter Look-up'!$I$4,$V77-4,0))</f>
        <v>Kepulauan Bangka Belitung</v>
      </c>
      <c r="K77" s="224"/>
      <c r="L77" s="224"/>
      <c r="M77" s="224"/>
      <c r="N77" s="224"/>
      <c r="O77" s="224"/>
      <c r="P77" s="185"/>
      <c r="Q77" s="225"/>
      <c r="R77" s="182" t="str">
        <f ca="1">IF(ISERROR($V77),"",OFFSET('Smelter Look-up'!$C$4,$V77-4,0)&amp;"")</f>
        <v>PT Refined Bangka Tin</v>
      </c>
      <c r="S77" s="181" t="str">
        <f t="shared" ca="1" si="12"/>
        <v>ID</v>
      </c>
      <c r="T77" s="181" t="str">
        <f ca="1">IF(B77="","",IF(ISERROR(MATCH($J77,SorP!$B$1:$B$6279,0)),"",INDIRECT("'SorP'!$A$"&amp;MATCH($S77&amp;$J77,SorP!C:C,0))))</f>
        <v>ID-BB</v>
      </c>
      <c r="U77" s="201"/>
      <c r="V77" s="226">
        <f ca="1">IF(C77="",NA(),IF(OR(C77="Smelter not listed",C77="Smelter not yet identified"),MATCH($B77&amp;$D77,'Smelter Look-up'!$J:$J,0),MATCH($B77&amp;$C77,'Smelter Look-up'!$J:$J,0)))</f>
        <v>507</v>
      </c>
      <c r="X77" s="227">
        <f t="shared" ca="1" si="13"/>
        <v>0</v>
      </c>
      <c r="AB77" s="228" t="str">
        <f t="shared" ca="1" si="14"/>
        <v>TinPT Refined Bangka Tin</v>
      </c>
    </row>
    <row r="78" spans="1:28" s="227" customFormat="1" ht="20.25">
      <c r="A78" s="181" t="s">
        <v>15493</v>
      </c>
      <c r="B78" s="182" t="str">
        <f ca="1">IF(LEN(A78)=0,"",INDEX('Smelter Look-up'!$A:$A,MATCH($A78,'Smelter Look-up'!$E:$E,0)))</f>
        <v>Tin</v>
      </c>
      <c r="C78" s="186" t="str">
        <f ca="1">IF(LEN(A78)=0,"",INDEX('Smelter Look-up'!$C:$C,MATCH($A78,'Smelter Look-up'!$E:$E,0)))</f>
        <v>PT Sariwiguna Binasentosa</v>
      </c>
      <c r="D78" s="230"/>
      <c r="E78" s="182" t="str">
        <f ca="1">IF(ISERROR($V78),"",OFFSET('Smelter Look-up'!$D$4,$V78-4,0)&amp;"")</f>
        <v>INDONESIA</v>
      </c>
      <c r="F78" s="182" t="str">
        <f ca="1">IF(ISERROR($V78),"",OFFSET('Smelter Look-up'!$E$4,$V78-4,0))</f>
        <v>CID001463</v>
      </c>
      <c r="G78" s="182" t="str">
        <f ca="1">IF(C78=$X$4,IF(ISERROR($V78),"Enter smelter details","RMI"),IF(ISERROR($V78),"",OFFSET('Smelter Look-up'!$F$4,$V78-4,0)))</f>
        <v>RMI</v>
      </c>
      <c r="H78" s="183">
        <f ca="1">IF(ISERROR($V78),"",OFFSET('Smelter Look-up'!$G$4,$V78-4,0))</f>
        <v>0</v>
      </c>
      <c r="I78" s="184" t="str">
        <f ca="1">IF(ISERROR($V78),"",OFFSET('Smelter Look-up'!$H$4,$V78-4,0))</f>
        <v>Pangkal Pinang</v>
      </c>
      <c r="J78" s="184" t="str">
        <f ca="1">IF(ISERROR($V78),"",OFFSET('Smelter Look-up'!$I$4,$V78-4,0))</f>
        <v>Kepulauan Bangka Belitung</v>
      </c>
      <c r="K78" s="224"/>
      <c r="L78" s="224"/>
      <c r="M78" s="224"/>
      <c r="N78" s="224"/>
      <c r="O78" s="224"/>
      <c r="P78" s="185"/>
      <c r="Q78" s="225"/>
      <c r="R78" s="182" t="str">
        <f ca="1">IF(ISERROR($V78),"",OFFSET('Smelter Look-up'!$C$4,$V78-4,0)&amp;"")</f>
        <v>PT Sariwiguna Binasentosa</v>
      </c>
      <c r="S78" s="181" t="str">
        <f t="shared" ca="1" si="12"/>
        <v>ID</v>
      </c>
      <c r="T78" s="181" t="str">
        <f ca="1">IF(B78="","",IF(ISERROR(MATCH($J78,SorP!$B$1:$B$6279,0)),"",INDIRECT("'SorP'!$A$"&amp;MATCH($S78&amp;$J78,SorP!C:C,0))))</f>
        <v>ID-BB</v>
      </c>
      <c r="U78" s="201"/>
      <c r="V78" s="226">
        <f ca="1">IF(C78="",NA(),IF(OR(C78="Smelter not listed",C78="Smelter not yet identified"),MATCH($B78&amp;$D78,'Smelter Look-up'!$J:$J,0),MATCH($B78&amp;$C78,'Smelter Look-up'!$J:$J,0)))</f>
        <v>508</v>
      </c>
      <c r="X78" s="227">
        <f t="shared" ca="1" si="13"/>
        <v>0</v>
      </c>
      <c r="AB78" s="228" t="str">
        <f t="shared" ca="1" si="14"/>
        <v>TinPT Sariwiguna Binasentosa</v>
      </c>
    </row>
    <row r="79" spans="1:28" s="227" customFormat="1" ht="20.25">
      <c r="A79" s="181" t="s">
        <v>15116</v>
      </c>
      <c r="B79" s="182" t="str">
        <f ca="1">IF(LEN(A79)=0,"",INDEX('Smelter Look-up'!$A:$A,MATCH($A79,'Smelter Look-up'!$E:$E,0)))</f>
        <v>Tin</v>
      </c>
      <c r="C79" s="186" t="str">
        <f ca="1">IF(LEN(A79)=0,"",INDEX('Smelter Look-up'!$C:$C,MATCH($A79,'Smelter Look-up'!$E:$E,0)))</f>
        <v>PT Stanindo Inti Perkasa</v>
      </c>
      <c r="D79" s="230"/>
      <c r="E79" s="182" t="str">
        <f ca="1">IF(ISERROR($V79),"",OFFSET('Smelter Look-up'!$D$4,$V79-4,0)&amp;"")</f>
        <v>INDONESIA</v>
      </c>
      <c r="F79" s="182" t="str">
        <f ca="1">IF(ISERROR($V79),"",OFFSET('Smelter Look-up'!$E$4,$V79-4,0))</f>
        <v>CID001468</v>
      </c>
      <c r="G79" s="182" t="str">
        <f ca="1">IF(C79=$X$4,IF(ISERROR($V79),"Enter smelter details","RMI"),IF(ISERROR($V79),"",OFFSET('Smelter Look-up'!$F$4,$V79-4,0)))</f>
        <v>RMI</v>
      </c>
      <c r="H79" s="183">
        <f ca="1">IF(ISERROR($V79),"",OFFSET('Smelter Look-up'!$G$4,$V79-4,0))</f>
        <v>0</v>
      </c>
      <c r="I79" s="184" t="str">
        <f ca="1">IF(ISERROR($V79),"",OFFSET('Smelter Look-up'!$H$4,$V79-4,0))</f>
        <v>Pangkal Pinang</v>
      </c>
      <c r="J79" s="184" t="str">
        <f ca="1">IF(ISERROR($V79),"",OFFSET('Smelter Look-up'!$I$4,$V79-4,0))</f>
        <v>Kepulauan Bangka Belitung</v>
      </c>
      <c r="K79" s="224"/>
      <c r="L79" s="224"/>
      <c r="M79" s="224"/>
      <c r="N79" s="224"/>
      <c r="O79" s="224"/>
      <c r="P79" s="185"/>
      <c r="Q79" s="225"/>
      <c r="R79" s="182" t="str">
        <f ca="1">IF(ISERROR($V79),"",OFFSET('Smelter Look-up'!$C$4,$V79-4,0)&amp;"")</f>
        <v>PT Stanindo Inti Perkasa</v>
      </c>
      <c r="S79" s="181" t="str">
        <f t="shared" ca="1" si="12"/>
        <v>ID</v>
      </c>
      <c r="T79" s="181" t="str">
        <f ca="1">IF(B79="","",IF(ISERROR(MATCH($J79,SorP!$B$1:$B$6279,0)),"",INDIRECT("'SorP'!$A$"&amp;MATCH($S79&amp;$J79,SorP!C:C,0))))</f>
        <v>ID-BB</v>
      </c>
      <c r="U79" s="201"/>
      <c r="V79" s="226">
        <f ca="1">IF(C79="",NA(),IF(OR(C79="Smelter not listed",C79="Smelter not yet identified"),MATCH($B79&amp;$D79,'Smelter Look-up'!$J:$J,0),MATCH($B79&amp;$C79,'Smelter Look-up'!$J:$J,0)))</f>
        <v>509</v>
      </c>
      <c r="X79" s="227">
        <f t="shared" ca="1" si="13"/>
        <v>0</v>
      </c>
      <c r="AB79" s="228" t="str">
        <f t="shared" ca="1" si="14"/>
        <v>TinPT Stanindo Inti Perkasa</v>
      </c>
    </row>
    <row r="80" spans="1:28" s="227" customFormat="1" ht="20.25">
      <c r="A80" s="181" t="s">
        <v>800</v>
      </c>
      <c r="B80" s="182" t="str">
        <f ca="1">IF(LEN(A80)=0,"",INDEX('Smelter Look-up'!$A:$A,MATCH($A80,'Smelter Look-up'!$E:$E,0)))</f>
        <v>Tin</v>
      </c>
      <c r="C80" s="186" t="str">
        <f ca="1">IF(LEN(A80)=0,"",INDEX('Smelter Look-up'!$C:$C,MATCH($A80,'Smelter Look-up'!$E:$E,0)))</f>
        <v>PT Timah Tbk Kundur</v>
      </c>
      <c r="D80" s="230"/>
      <c r="E80" s="182" t="str">
        <f ca="1">IF(ISERROR($V80),"",OFFSET('Smelter Look-up'!$D$4,$V80-4,0)&amp;"")</f>
        <v>INDONESIA</v>
      </c>
      <c r="F80" s="182" t="str">
        <f ca="1">IF(ISERROR($V80),"",OFFSET('Smelter Look-up'!$E$4,$V80-4,0))</f>
        <v>CID001477</v>
      </c>
      <c r="G80" s="182" t="str">
        <f ca="1">IF(C80=$X$4,IF(ISERROR($V80),"Enter smelter details","RMI"),IF(ISERROR($V80),"",OFFSET('Smelter Look-up'!$F$4,$V80-4,0)))</f>
        <v>RMI</v>
      </c>
      <c r="H80" s="183">
        <f ca="1">IF(ISERROR($V80),"",OFFSET('Smelter Look-up'!$G$4,$V80-4,0))</f>
        <v>0</v>
      </c>
      <c r="I80" s="184" t="str">
        <f ca="1">IF(ISERROR($V80),"",OFFSET('Smelter Look-up'!$H$4,$V80-4,0))</f>
        <v>Kundur</v>
      </c>
      <c r="J80" s="184" t="str">
        <f ca="1">IF(ISERROR($V80),"",OFFSET('Smelter Look-up'!$I$4,$V80-4,0))</f>
        <v>Riau</v>
      </c>
      <c r="K80" s="224"/>
      <c r="L80" s="224"/>
      <c r="M80" s="224"/>
      <c r="N80" s="224"/>
      <c r="O80" s="224"/>
      <c r="P80" s="185"/>
      <c r="Q80" s="225"/>
      <c r="R80" s="182" t="str">
        <f ca="1">IF(ISERROR($V80),"",OFFSET('Smelter Look-up'!$C$4,$V80-4,0)&amp;"")</f>
        <v>PT Timah Tbk Kundur</v>
      </c>
      <c r="S80" s="181" t="str">
        <f t="shared" ca="1" si="12"/>
        <v>ID</v>
      </c>
      <c r="T80" s="181" t="str">
        <f ca="1">IF(B80="","",IF(ISERROR(MATCH($J80,SorP!$B$1:$B$6279,0)),"",INDIRECT("'SorP'!$A$"&amp;MATCH($S80&amp;$J80,SorP!C:C,0))))</f>
        <v>ID-RI</v>
      </c>
      <c r="U80" s="201"/>
      <c r="V80" s="226">
        <f ca="1">IF(C80="",NA(),IF(OR(C80="Smelter not listed",C80="Smelter not yet identified"),MATCH($B80&amp;$D80,'Smelter Look-up'!$J:$J,0),MATCH($B80&amp;$C80,'Smelter Look-up'!$J:$J,0)))</f>
        <v>513</v>
      </c>
      <c r="X80" s="227">
        <f t="shared" ca="1" si="13"/>
        <v>0</v>
      </c>
      <c r="AB80" s="228" t="str">
        <f t="shared" ca="1" si="14"/>
        <v>TinPT Timah Tbk Kundur</v>
      </c>
    </row>
    <row r="81" spans="1:28" s="227" customFormat="1" ht="20.25">
      <c r="A81" s="181" t="s">
        <v>781</v>
      </c>
      <c r="B81" s="182" t="str">
        <f ca="1">IF(LEN(A81)=0,"",INDEX('Smelter Look-up'!$A:$A,MATCH($A81,'Smelter Look-up'!$E:$E,0)))</f>
        <v>Tin</v>
      </c>
      <c r="C81" s="186" t="str">
        <f ca="1">IF(LEN(A81)=0,"",INDEX('Smelter Look-up'!$C:$C,MATCH($A81,'Smelter Look-up'!$E:$E,0)))</f>
        <v>PT Timah Tbk Mentok</v>
      </c>
      <c r="D81" s="230"/>
      <c r="E81" s="182" t="str">
        <f ca="1">IF(ISERROR($V81),"",OFFSET('Smelter Look-up'!$D$4,$V81-4,0)&amp;"")</f>
        <v>INDONESIA</v>
      </c>
      <c r="F81" s="182" t="str">
        <f ca="1">IF(ISERROR($V81),"",OFFSET('Smelter Look-up'!$E$4,$V81-4,0))</f>
        <v>CID001482</v>
      </c>
      <c r="G81" s="182" t="str">
        <f ca="1">IF(C81=$X$4,IF(ISERROR($V81),"Enter smelter details","RMI"),IF(ISERROR($V81),"",OFFSET('Smelter Look-up'!$F$4,$V81-4,0)))</f>
        <v>RMI</v>
      </c>
      <c r="H81" s="183">
        <f ca="1">IF(ISERROR($V81),"",OFFSET('Smelter Look-up'!$G$4,$V81-4,0))</f>
        <v>0</v>
      </c>
      <c r="I81" s="184" t="str">
        <f ca="1">IF(ISERROR($V81),"",OFFSET('Smelter Look-up'!$H$4,$V81-4,0))</f>
        <v>Mentok</v>
      </c>
      <c r="J81" s="184" t="str">
        <f ca="1">IF(ISERROR($V81),"",OFFSET('Smelter Look-up'!$I$4,$V81-4,0))</f>
        <v>Kepulauan Bangka Belitung</v>
      </c>
      <c r="K81" s="224"/>
      <c r="L81" s="224"/>
      <c r="M81" s="224"/>
      <c r="N81" s="224"/>
      <c r="O81" s="224"/>
      <c r="P81" s="185"/>
      <c r="Q81" s="225"/>
      <c r="R81" s="182" t="str">
        <f ca="1">IF(ISERROR($V81),"",OFFSET('Smelter Look-up'!$C$4,$V81-4,0)&amp;"")</f>
        <v>PT Timah Tbk Mentok</v>
      </c>
      <c r="S81" s="181" t="str">
        <f t="shared" ca="1" si="12"/>
        <v>ID</v>
      </c>
      <c r="T81" s="181" t="str">
        <f ca="1">IF(B81="","",IF(ISERROR(MATCH($J81,SorP!$B$1:$B$6279,0)),"",INDIRECT("'SorP'!$A$"&amp;MATCH($S81&amp;$J81,SorP!C:C,0))))</f>
        <v>ID-BB</v>
      </c>
      <c r="U81" s="201"/>
      <c r="V81" s="226">
        <f ca="1">IF(C81="",NA(),IF(OR(C81="Smelter not listed",C81="Smelter not yet identified"),MATCH($B81&amp;$D81,'Smelter Look-up'!$J:$J,0),MATCH($B81&amp;$C81,'Smelter Look-up'!$J:$J,0)))</f>
        <v>514</v>
      </c>
      <c r="X81" s="227">
        <f t="shared" ca="1" si="13"/>
        <v>0</v>
      </c>
      <c r="AB81" s="228" t="str">
        <f t="shared" ca="1" si="14"/>
        <v>TinPT Timah Tbk Mentok</v>
      </c>
    </row>
    <row r="82" spans="1:28" s="227" customFormat="1" ht="20.25">
      <c r="A82" s="181" t="s">
        <v>15120</v>
      </c>
      <c r="B82" s="182" t="str">
        <f ca="1">IF(LEN(A82)=0,"",INDEX('Smelter Look-up'!$A:$A,MATCH($A82,'Smelter Look-up'!$E:$E,0)))</f>
        <v>Tin</v>
      </c>
      <c r="C82" s="186" t="str">
        <f ca="1">IF(LEN(A82)=0,"",INDEX('Smelter Look-up'!$C:$C,MATCH($A82,'Smelter Look-up'!$E:$E,0)))</f>
        <v>PT Tinindo Inter Nusa</v>
      </c>
      <c r="D82" s="230"/>
      <c r="E82" s="182" t="str">
        <f ca="1">IF(ISERROR($V82),"",OFFSET('Smelter Look-up'!$D$4,$V82-4,0)&amp;"")</f>
        <v>INDONESIA</v>
      </c>
      <c r="F82" s="182" t="str">
        <f ca="1">IF(ISERROR($V82),"",OFFSET('Smelter Look-up'!$E$4,$V82-4,0))</f>
        <v>CID001490</v>
      </c>
      <c r="G82" s="182" t="str">
        <f ca="1">IF(C82=$X$4,IF(ISERROR($V82),"Enter smelter details","RMI"),IF(ISERROR($V82),"",OFFSET('Smelter Look-up'!$F$4,$V82-4,0)))</f>
        <v>RMI</v>
      </c>
      <c r="H82" s="183">
        <f ca="1">IF(ISERROR($V82),"",OFFSET('Smelter Look-up'!$G$4,$V82-4,0))</f>
        <v>0</v>
      </c>
      <c r="I82" s="184" t="str">
        <f ca="1">IF(ISERROR($V82),"",OFFSET('Smelter Look-up'!$H$4,$V82-4,0))</f>
        <v>Pangkal Pinang</v>
      </c>
      <c r="J82" s="184" t="str">
        <f ca="1">IF(ISERROR($V82),"",OFFSET('Smelter Look-up'!$I$4,$V82-4,0))</f>
        <v>Kepulauan Bangka Belitung</v>
      </c>
      <c r="K82" s="224"/>
      <c r="L82" s="224"/>
      <c r="M82" s="224"/>
      <c r="N82" s="224"/>
      <c r="O82" s="224"/>
      <c r="P82" s="185"/>
      <c r="Q82" s="225"/>
      <c r="R82" s="182" t="str">
        <f ca="1">IF(ISERROR($V82),"",OFFSET('Smelter Look-up'!$C$4,$V82-4,0)&amp;"")</f>
        <v>PT Tinindo Inter Nusa</v>
      </c>
      <c r="S82" s="181" t="str">
        <f t="shared" ca="1" si="12"/>
        <v>ID</v>
      </c>
      <c r="T82" s="181" t="str">
        <f ca="1">IF(B82="","",IF(ISERROR(MATCH($J82,SorP!$B$1:$B$6279,0)),"",INDIRECT("'SorP'!$A$"&amp;MATCH($S82&amp;$J82,SorP!C:C,0))))</f>
        <v>ID-BB</v>
      </c>
      <c r="U82" s="201"/>
      <c r="V82" s="226">
        <f ca="1">IF(C82="",NA(),IF(OR(C82="Smelter not listed",C82="Smelter not yet identified"),MATCH($B82&amp;$D82,'Smelter Look-up'!$J:$J,0),MATCH($B82&amp;$C82,'Smelter Look-up'!$J:$J,0)))</f>
        <v>515</v>
      </c>
      <c r="X82" s="227">
        <f t="shared" ca="1" si="13"/>
        <v>0</v>
      </c>
      <c r="AB82" s="228" t="str">
        <f t="shared" ca="1" si="14"/>
        <v>TinPT Tinindo Inter Nusa</v>
      </c>
    </row>
    <row r="83" spans="1:28" s="227" customFormat="1" ht="20.25">
      <c r="A83" s="181" t="s">
        <v>783</v>
      </c>
      <c r="B83" s="182" t="str">
        <f ca="1">IF(LEN(A83)=0,"",INDEX('Smelter Look-up'!$A:$A,MATCH($A83,'Smelter Look-up'!$E:$E,0)))</f>
        <v>Tin</v>
      </c>
      <c r="C83" s="186" t="str">
        <f ca="1">IF(LEN(A83)=0,"",INDEX('Smelter Look-up'!$C:$C,MATCH($A83,'Smelter Look-up'!$E:$E,0)))</f>
        <v>Rui Da Hung</v>
      </c>
      <c r="D83" s="230"/>
      <c r="E83" s="182" t="str">
        <f ca="1">IF(ISERROR($V83),"",OFFSET('Smelter Look-up'!$D$4,$V83-4,0)&amp;"")</f>
        <v>TAIWAN, PROVINCE OF CHINA</v>
      </c>
      <c r="F83" s="182" t="str">
        <f ca="1">IF(ISERROR($V83),"",OFFSET('Smelter Look-up'!$E$4,$V83-4,0))</f>
        <v>CID001539</v>
      </c>
      <c r="G83" s="182" t="str">
        <f ca="1">IF(C83=$X$4,IF(ISERROR($V83),"Enter smelter details","RMI"),IF(ISERROR($V83),"",OFFSET('Smelter Look-up'!$F$4,$V83-4,0)))</f>
        <v>RMI</v>
      </c>
      <c r="H83" s="183">
        <f ca="1">IF(ISERROR($V83),"",OFFSET('Smelter Look-up'!$G$4,$V83-4,0))</f>
        <v>0</v>
      </c>
      <c r="I83" s="184" t="str">
        <f ca="1">IF(ISERROR($V83),"",OFFSET('Smelter Look-up'!$H$4,$V83-4,0))</f>
        <v>Longtan Shiang Taoyuan</v>
      </c>
      <c r="J83" s="184" t="str">
        <f ca="1">IF(ISERROR($V83),"",OFFSET('Smelter Look-up'!$I$4,$V83-4,0))</f>
        <v>Taoyuan</v>
      </c>
      <c r="K83" s="224"/>
      <c r="L83" s="224"/>
      <c r="M83" s="224"/>
      <c r="N83" s="224"/>
      <c r="O83" s="224"/>
      <c r="P83" s="185"/>
      <c r="Q83" s="225"/>
      <c r="R83" s="182" t="str">
        <f ca="1">IF(ISERROR($V83),"",OFFSET('Smelter Look-up'!$C$4,$V83-4,0)&amp;"")</f>
        <v>Rui Da Hung</v>
      </c>
      <c r="S83" s="181" t="str">
        <f t="shared" ca="1" si="12"/>
        <v>TW</v>
      </c>
      <c r="T83" s="181" t="str">
        <f ca="1">IF(B83="","",IF(ISERROR(MATCH($J83,SorP!$B$1:$B$6279,0)),"",INDIRECT("'SorP'!$A$"&amp;MATCH($S83&amp;$J83,SorP!C:C,0))))</f>
        <v>TW-TAO</v>
      </c>
      <c r="U83" s="201"/>
      <c r="V83" s="226">
        <f ca="1">IF(C83="",NA(),IF(OR(C83="Smelter not listed",C83="Smelter not yet identified"),MATCH($B83&amp;$D83,'Smelter Look-up'!$J:$J,0),MATCH($B83&amp;$C83,'Smelter Look-up'!$J:$J,0)))</f>
        <v>521</v>
      </c>
      <c r="X83" s="227">
        <f t="shared" ca="1" si="13"/>
        <v>0</v>
      </c>
      <c r="AB83" s="228" t="str">
        <f t="shared" ca="1" si="14"/>
        <v>TinRui Da Hung</v>
      </c>
    </row>
    <row r="84" spans="1:28" s="227" customFormat="1" ht="20.25">
      <c r="A84" s="181" t="s">
        <v>784</v>
      </c>
      <c r="B84" s="182" t="str">
        <f ca="1">IF(LEN(A84)=0,"",INDEX('Smelter Look-up'!$A:$A,MATCH($A84,'Smelter Look-up'!$E:$E,0)))</f>
        <v>Tin</v>
      </c>
      <c r="C84" s="186" t="str">
        <f ca="1">IF(LEN(A84)=0,"",INDEX('Smelter Look-up'!$C:$C,MATCH($A84,'Smelter Look-up'!$E:$E,0)))</f>
        <v>Thaisarco</v>
      </c>
      <c r="D84" s="230"/>
      <c r="E84" s="182" t="str">
        <f ca="1">IF(ISERROR($V84),"",OFFSET('Smelter Look-up'!$D$4,$V84-4,0)&amp;"")</f>
        <v>THAILAND</v>
      </c>
      <c r="F84" s="182" t="str">
        <f ca="1">IF(ISERROR($V84),"",OFFSET('Smelter Look-up'!$E$4,$V84-4,0))</f>
        <v>CID001898</v>
      </c>
      <c r="G84" s="182" t="str">
        <f ca="1">IF(C84=$X$4,IF(ISERROR($V84),"Enter smelter details","RMI"),IF(ISERROR($V84),"",OFFSET('Smelter Look-up'!$F$4,$V84-4,0)))</f>
        <v>RMI</v>
      </c>
      <c r="H84" s="183">
        <f ca="1">IF(ISERROR($V84),"",OFFSET('Smelter Look-up'!$G$4,$V84-4,0))</f>
        <v>0</v>
      </c>
      <c r="I84" s="184" t="str">
        <f ca="1">IF(ISERROR($V84),"",OFFSET('Smelter Look-up'!$H$4,$V84-4,0))</f>
        <v>Amphur Muang</v>
      </c>
      <c r="J84" s="184" t="str">
        <f ca="1">IF(ISERROR($V84),"",OFFSET('Smelter Look-up'!$I$4,$V84-4,0))</f>
        <v>Phuket</v>
      </c>
      <c r="K84" s="224"/>
      <c r="L84" s="224"/>
      <c r="M84" s="224"/>
      <c r="N84" s="224"/>
      <c r="O84" s="224"/>
      <c r="P84" s="185"/>
      <c r="Q84" s="225"/>
      <c r="R84" s="182" t="str">
        <f ca="1">IF(ISERROR($V84),"",OFFSET('Smelter Look-up'!$C$4,$V84-4,0)&amp;"")</f>
        <v>Thaisarco</v>
      </c>
      <c r="S84" s="181" t="str">
        <f t="shared" ca="1" si="12"/>
        <v>TH</v>
      </c>
      <c r="T84" s="181" t="str">
        <f ca="1">IF(B84="","",IF(ISERROR(MATCH($J84,SorP!$B$1:$B$6279,0)),"",INDIRECT("'SorP'!$A$"&amp;MATCH($S84&amp;$J84,SorP!C:C,0))))</f>
        <v>TH-83</v>
      </c>
      <c r="U84" s="201"/>
      <c r="V84" s="226">
        <f ca="1">IF(C84="",NA(),IF(OR(C84="Smelter not listed",C84="Smelter not yet identified"),MATCH($B84&amp;$D84,'Smelter Look-up'!$J:$J,0),MATCH($B84&amp;$C84,'Smelter Look-up'!$J:$J,0)))</f>
        <v>526</v>
      </c>
      <c r="X84" s="227">
        <f t="shared" ca="1" si="13"/>
        <v>0</v>
      </c>
      <c r="AB84" s="228" t="str">
        <f t="shared" ca="1" si="14"/>
        <v>TinThaisarco</v>
      </c>
    </row>
    <row r="85" spans="1:28" s="227" customFormat="1" ht="20.25">
      <c r="A85" s="181" t="s">
        <v>785</v>
      </c>
      <c r="B85" s="182" t="str">
        <f ca="1">IF(LEN(A85)=0,"",INDEX('Smelter Look-up'!$A:$A,MATCH($A85,'Smelter Look-up'!$E:$E,0)))</f>
        <v>Tin</v>
      </c>
      <c r="C85" s="186" t="str">
        <f ca="1">IF(LEN(A85)=0,"",INDEX('Smelter Look-up'!$C:$C,MATCH($A85,'Smelter Look-up'!$E:$E,0)))</f>
        <v>White Solder Metalurgia e Mineracao Ltda.</v>
      </c>
      <c r="D85" s="230"/>
      <c r="E85" s="182" t="str">
        <f ca="1">IF(ISERROR($V85),"",OFFSET('Smelter Look-up'!$D$4,$V85-4,0)&amp;"")</f>
        <v>BRAZIL</v>
      </c>
      <c r="F85" s="182" t="str">
        <f ca="1">IF(ISERROR($V85),"",OFFSET('Smelter Look-up'!$E$4,$V85-4,0))</f>
        <v>CID002036</v>
      </c>
      <c r="G85" s="182" t="str">
        <f ca="1">IF(C85=$X$4,IF(ISERROR($V85),"Enter smelter details","RMI"),IF(ISERROR($V85),"",OFFSET('Smelter Look-up'!$F$4,$V85-4,0)))</f>
        <v>RMI</v>
      </c>
      <c r="H85" s="183">
        <f ca="1">IF(ISERROR($V85),"",OFFSET('Smelter Look-up'!$G$4,$V85-4,0))</f>
        <v>0</v>
      </c>
      <c r="I85" s="184" t="str">
        <f ca="1">IF(ISERROR($V85),"",OFFSET('Smelter Look-up'!$H$4,$V85-4,0))</f>
        <v>Ariquemes</v>
      </c>
      <c r="J85" s="184" t="str">
        <f ca="1">IF(ISERROR($V85),"",OFFSET('Smelter Look-up'!$I$4,$V85-4,0))</f>
        <v>Rondônia</v>
      </c>
      <c r="K85" s="224"/>
      <c r="L85" s="224"/>
      <c r="M85" s="224"/>
      <c r="N85" s="224"/>
      <c r="O85" s="224"/>
      <c r="P85" s="185"/>
      <c r="Q85" s="225"/>
      <c r="R85" s="182" t="str">
        <f ca="1">IF(ISERROR($V85),"",OFFSET('Smelter Look-up'!$C$4,$V85-4,0)&amp;"")</f>
        <v>White Solder Metalurgia e Mineracao Ltda.</v>
      </c>
      <c r="S85" s="181" t="str">
        <f t="shared" ca="1" si="12"/>
        <v>BR</v>
      </c>
      <c r="T85" s="181" t="str">
        <f ca="1">IF(B85="","",IF(ISERROR(MATCH($J85,SorP!$B$1:$B$6279,0)),"",INDIRECT("'SorP'!$A$"&amp;MATCH($S85&amp;$J85,SorP!C:C,0))))</f>
        <v>BR-RO</v>
      </c>
      <c r="U85" s="201"/>
      <c r="V85" s="226">
        <f ca="1">IF(C85="",NA(),IF(OR(C85="Smelter not listed",C85="Smelter not yet identified"),MATCH($B85&amp;$D85,'Smelter Look-up'!$J:$J,0),MATCH($B85&amp;$C85,'Smelter Look-up'!$J:$J,0)))</f>
        <v>535</v>
      </c>
      <c r="X85" s="227">
        <f t="shared" ca="1" si="13"/>
        <v>0</v>
      </c>
      <c r="AB85" s="228" t="str">
        <f t="shared" ca="1" si="14"/>
        <v>TinWhite Solder Metalurgia e Mineracao Ltda.</v>
      </c>
    </row>
    <row r="86" spans="1:28" s="227" customFormat="1" ht="20.25">
      <c r="A86" s="181" t="s">
        <v>786</v>
      </c>
      <c r="B86" s="182" t="str">
        <f ca="1">IF(LEN(A86)=0,"",INDEX('Smelter Look-up'!$A:$A,MATCH($A86,'Smelter Look-up'!$E:$E,0)))</f>
        <v>Tin</v>
      </c>
      <c r="C86" s="186" t="str">
        <f ca="1">IF(LEN(A86)=0,"",INDEX('Smelter Look-up'!$C:$C,MATCH($A86,'Smelter Look-up'!$E:$E,0)))</f>
        <v>Yunnan Chengfeng Non-ferrous Metals Co., Ltd.</v>
      </c>
      <c r="D86" s="230"/>
      <c r="E86" s="182" t="str">
        <f ca="1">IF(ISERROR($V86),"",OFFSET('Smelter Look-up'!$D$4,$V86-4,0)&amp;"")</f>
        <v>CHINA</v>
      </c>
      <c r="F86" s="182" t="str">
        <f ca="1">IF(ISERROR($V86),"",OFFSET('Smelter Look-up'!$E$4,$V86-4,0))</f>
        <v>CID002158</v>
      </c>
      <c r="G86" s="182" t="str">
        <f ca="1">IF(C86=$X$4,IF(ISERROR($V86),"Enter smelter details","RMI"),IF(ISERROR($V86),"",OFFSET('Smelter Look-up'!$F$4,$V86-4,0)))</f>
        <v>RMI</v>
      </c>
      <c r="H86" s="183">
        <f ca="1">IF(ISERROR($V86),"",OFFSET('Smelter Look-up'!$G$4,$V86-4,0))</f>
        <v>0</v>
      </c>
      <c r="I86" s="184" t="str">
        <f ca="1">IF(ISERROR($V86),"",OFFSET('Smelter Look-up'!$H$4,$V86-4,0))</f>
        <v>Gejiu</v>
      </c>
      <c r="J86" s="184" t="str">
        <f ca="1">IF(ISERROR($V86),"",OFFSET('Smelter Look-up'!$I$4,$V86-4,0))</f>
        <v>Yunnan Sheng</v>
      </c>
      <c r="K86" s="224"/>
      <c r="L86" s="224"/>
      <c r="M86" s="224"/>
      <c r="N86" s="224"/>
      <c r="O86" s="224"/>
      <c r="P86" s="185"/>
      <c r="Q86" s="225"/>
      <c r="R86" s="182" t="str">
        <f ca="1">IF(ISERROR($V86),"",OFFSET('Smelter Look-up'!$C$4,$V86-4,0)&amp;"")</f>
        <v>Yunnan Chengfeng Non-ferrous Metals Co., Ltd.</v>
      </c>
      <c r="S86" s="181" t="str">
        <f t="shared" ca="1" si="12"/>
        <v>CN</v>
      </c>
      <c r="T86" s="181" t="str">
        <f ca="1">IF(B86="","",IF(ISERROR(MATCH($J86,SorP!$B$1:$B$6279,0)),"",INDIRECT("'SorP'!$A$"&amp;MATCH($S86&amp;$J86,SorP!C:C,0))))</f>
        <v>CN-YN</v>
      </c>
      <c r="U86" s="201"/>
      <c r="V86" s="226">
        <f ca="1">IF(C86="",NA(),IF(OR(C86="Smelter not listed",C86="Smelter not yet identified"),MATCH($B86&amp;$D86,'Smelter Look-up'!$J:$J,0),MATCH($B86&amp;$C86,'Smelter Look-up'!$J:$J,0)))</f>
        <v>543</v>
      </c>
      <c r="X86" s="227">
        <f t="shared" ca="1" si="13"/>
        <v>0</v>
      </c>
      <c r="AB86" s="228" t="str">
        <f t="shared" ca="1" si="14"/>
        <v>TinYunnan Chengfeng Non-ferrous Metals Co., Ltd.</v>
      </c>
    </row>
    <row r="87" spans="1:28" s="227" customFormat="1" ht="20.25">
      <c r="A87" s="181" t="s">
        <v>787</v>
      </c>
      <c r="B87" s="182" t="str">
        <f ca="1">IF(LEN(A87)=0,"",INDEX('Smelter Look-up'!$A:$A,MATCH($A87,'Smelter Look-up'!$E:$E,0)))</f>
        <v>Tin</v>
      </c>
      <c r="C87" s="186" t="str">
        <f ca="1">IF(LEN(A87)=0,"",INDEX('Smelter Look-up'!$C:$C,MATCH($A87,'Smelter Look-up'!$E:$E,0)))</f>
        <v>Tin Smelting Branch of Yunnan Tin Co., Ltd.</v>
      </c>
      <c r="D87" s="230"/>
      <c r="E87" s="182" t="str">
        <f ca="1">IF(ISERROR($V87),"",OFFSET('Smelter Look-up'!$D$4,$V87-4,0)&amp;"")</f>
        <v>CHINA</v>
      </c>
      <c r="F87" s="182" t="str">
        <f ca="1">IF(ISERROR($V87),"",OFFSET('Smelter Look-up'!$E$4,$V87-4,0))</f>
        <v>CID002180</v>
      </c>
      <c r="G87" s="182" t="str">
        <f ca="1">IF(C87=$X$4,IF(ISERROR($V87),"Enter smelter details","RMI"),IF(ISERROR($V87),"",OFFSET('Smelter Look-up'!$F$4,$V87-4,0)))</f>
        <v>RMI</v>
      </c>
      <c r="H87" s="183">
        <f ca="1">IF(ISERROR($V87),"",OFFSET('Smelter Look-up'!$G$4,$V87-4,0))</f>
        <v>0</v>
      </c>
      <c r="I87" s="184" t="str">
        <f ca="1">IF(ISERROR($V87),"",OFFSET('Smelter Look-up'!$H$4,$V87-4,0))</f>
        <v>Gejiu</v>
      </c>
      <c r="J87" s="184" t="str">
        <f ca="1">IF(ISERROR($V87),"",OFFSET('Smelter Look-up'!$I$4,$V87-4,0))</f>
        <v>Yunnan Sheng</v>
      </c>
      <c r="K87" s="224"/>
      <c r="L87" s="224"/>
      <c r="M87" s="224"/>
      <c r="N87" s="224"/>
      <c r="O87" s="224"/>
      <c r="P87" s="185"/>
      <c r="Q87" s="225"/>
      <c r="R87" s="182" t="str">
        <f ca="1">IF(ISERROR($V87),"",OFFSET('Smelter Look-up'!$C$4,$V87-4,0)&amp;"")</f>
        <v>Tin Smelting Branch of Yunnan Tin Co., Ltd.</v>
      </c>
      <c r="S87" s="181" t="str">
        <f t="shared" ca="1" si="12"/>
        <v>CN</v>
      </c>
      <c r="T87" s="181" t="str">
        <f ca="1">IF(B87="","",IF(ISERROR(MATCH($J87,SorP!$B$1:$B$6279,0)),"",INDIRECT("'SorP'!$A$"&amp;MATCH($S87&amp;$J87,SorP!C:C,0))))</f>
        <v>CN-YN</v>
      </c>
      <c r="U87" s="201"/>
      <c r="V87" s="226">
        <f ca="1">IF(C87="",NA(),IF(OR(C87="Smelter not listed",C87="Smelter not yet identified"),MATCH($B87&amp;$D87,'Smelter Look-up'!$J:$J,0),MATCH($B87&amp;$C87,'Smelter Look-up'!$J:$J,0)))</f>
        <v>529</v>
      </c>
      <c r="X87" s="227">
        <f t="shared" ca="1" si="13"/>
        <v>0</v>
      </c>
      <c r="AB87" s="228" t="str">
        <f t="shared" ca="1" si="14"/>
        <v>TinTin Smelting Branch of Yunnan Tin Co., Ltd.</v>
      </c>
    </row>
    <row r="88" spans="1:28" s="227" customFormat="1" ht="20.25">
      <c r="A88" s="181" t="s">
        <v>139</v>
      </c>
      <c r="B88" s="182" t="str">
        <f ca="1">IF(LEN(A88)=0,"",INDEX('Smelter Look-up'!$A:$A,MATCH($A88,'Smelter Look-up'!$E:$E,0)))</f>
        <v>Tin</v>
      </c>
      <c r="C88" s="186" t="str">
        <f ca="1">IF(LEN(A88)=0,"",INDEX('Smelter Look-up'!$C:$C,MATCH($A88,'Smelter Look-up'!$E:$E,0)))</f>
        <v>Magnu's Minerais Metais e Ligas Ltda.</v>
      </c>
      <c r="D88" s="230"/>
      <c r="E88" s="182" t="str">
        <f ca="1">IF(ISERROR($V88),"",OFFSET('Smelter Look-up'!$D$4,$V88-4,0)&amp;"")</f>
        <v>BRAZIL</v>
      </c>
      <c r="F88" s="182" t="str">
        <f ca="1">IF(ISERROR($V88),"",OFFSET('Smelter Look-up'!$E$4,$V88-4,0))</f>
        <v>CID002468</v>
      </c>
      <c r="G88" s="182" t="str">
        <f ca="1">IF(C88=$X$4,IF(ISERROR($V88),"Enter smelter details","RMI"),IF(ISERROR($V88),"",OFFSET('Smelter Look-up'!$F$4,$V88-4,0)))</f>
        <v>RMI</v>
      </c>
      <c r="H88" s="183">
        <f ca="1">IF(ISERROR($V88),"",OFFSET('Smelter Look-up'!$G$4,$V88-4,0))</f>
        <v>0</v>
      </c>
      <c r="I88" s="184" t="str">
        <f ca="1">IF(ISERROR($V88),"",OFFSET('Smelter Look-up'!$H$4,$V88-4,0))</f>
        <v>São João del Rei</v>
      </c>
      <c r="J88" s="184" t="str">
        <f ca="1">IF(ISERROR($V88),"",OFFSET('Smelter Look-up'!$I$4,$V88-4,0))</f>
        <v>Minas Gerais</v>
      </c>
      <c r="K88" s="224"/>
      <c r="L88" s="224"/>
      <c r="M88" s="224"/>
      <c r="N88" s="224"/>
      <c r="O88" s="224"/>
      <c r="P88" s="185"/>
      <c r="Q88" s="225"/>
      <c r="R88" s="182" t="str">
        <f ca="1">IF(ISERROR($V88),"",OFFSET('Smelter Look-up'!$C$4,$V88-4,0)&amp;"")</f>
        <v>Magnu's Minerais Metais e Ligas Ltda.</v>
      </c>
      <c r="S88" s="181" t="str">
        <f t="shared" ca="1" si="12"/>
        <v>BR</v>
      </c>
      <c r="T88" s="181" t="str">
        <f ca="1">IF(B88="","",IF(ISERROR(MATCH($J88,SorP!$B$1:$B$6279,0)),"",INDIRECT("'SorP'!$A$"&amp;MATCH($S88&amp;$J88,SorP!C:C,0))))</f>
        <v>BR-MG</v>
      </c>
      <c r="U88" s="201"/>
      <c r="V88" s="226">
        <f ca="1">IF(C88="",NA(),IF(OR(C88="Smelter not listed",C88="Smelter not yet identified"),MATCH($B88&amp;$D88,'Smelter Look-up'!$J:$J,0),MATCH($B88&amp;$C88,'Smelter Look-up'!$J:$J,0)))</f>
        <v>457</v>
      </c>
      <c r="X88" s="227">
        <f t="shared" ca="1" si="13"/>
        <v>0</v>
      </c>
      <c r="AB88" s="228" t="str">
        <f t="shared" ca="1" si="14"/>
        <v>TinMagnu's Minerais Metais e Ligas Ltda.</v>
      </c>
    </row>
    <row r="89" spans="1:28" s="227" customFormat="1" ht="20.25">
      <c r="A89" s="181" t="s">
        <v>1399</v>
      </c>
      <c r="B89" s="182" t="str">
        <f ca="1">IF(LEN(A89)=0,"",INDEX('Smelter Look-up'!$A:$A,MATCH($A89,'Smelter Look-up'!$E:$E,0)))</f>
        <v>Tin</v>
      </c>
      <c r="C89" s="186" t="str">
        <f ca="1">IF(LEN(A89)=0,"",INDEX('Smelter Look-up'!$C:$C,MATCH($A89,'Smelter Look-up'!$E:$E,0)))</f>
        <v>PT ATD Makmur Mandiri Jaya</v>
      </c>
      <c r="D89" s="230"/>
      <c r="E89" s="182" t="str">
        <f ca="1">IF(ISERROR($V89),"",OFFSET('Smelter Look-up'!$D$4,$V89-4,0)&amp;"")</f>
        <v>INDONESIA</v>
      </c>
      <c r="F89" s="182" t="str">
        <f ca="1">IF(ISERROR($V89),"",OFFSET('Smelter Look-up'!$E$4,$V89-4,0))</f>
        <v>CID002503</v>
      </c>
      <c r="G89" s="182" t="str">
        <f ca="1">IF(C89=$X$4,IF(ISERROR($V89),"Enter smelter details","RMI"),IF(ISERROR($V89),"",OFFSET('Smelter Look-up'!$F$4,$V89-4,0)))</f>
        <v>RMI</v>
      </c>
      <c r="H89" s="183">
        <f ca="1">IF(ISERROR($V89),"",OFFSET('Smelter Look-up'!$G$4,$V89-4,0))</f>
        <v>0</v>
      </c>
      <c r="I89" s="184" t="str">
        <f ca="1">IF(ISERROR($V89),"",OFFSET('Smelter Look-up'!$H$4,$V89-4,0))</f>
        <v>Sungailiat</v>
      </c>
      <c r="J89" s="184" t="str">
        <f ca="1">IF(ISERROR($V89),"",OFFSET('Smelter Look-up'!$I$4,$V89-4,0))</f>
        <v>Kepulauan Bangka Belitung</v>
      </c>
      <c r="K89" s="224"/>
      <c r="L89" s="224"/>
      <c r="M89" s="224"/>
      <c r="N89" s="224"/>
      <c r="O89" s="224"/>
      <c r="P89" s="185"/>
      <c r="Q89" s="225"/>
      <c r="R89" s="182" t="str">
        <f ca="1">IF(ISERROR($V89),"",OFFSET('Smelter Look-up'!$C$4,$V89-4,0)&amp;"")</f>
        <v>PT ATD Makmur Mandiri Jaya</v>
      </c>
      <c r="S89" s="181" t="str">
        <f t="shared" ca="1" si="12"/>
        <v>ID</v>
      </c>
      <c r="T89" s="181" t="str">
        <f ca="1">IF(B89="","",IF(ISERROR(MATCH($J89,SorP!$B$1:$B$6279,0)),"",INDIRECT("'SorP'!$A$"&amp;MATCH($S89&amp;$J89,SorP!C:C,0))))</f>
        <v>ID-BB</v>
      </c>
      <c r="U89" s="201"/>
      <c r="V89" s="226">
        <f ca="1">IF(C89="",NA(),IF(OR(C89="Smelter not listed",C89="Smelter not yet identified"),MATCH($B89&amp;$D89,'Smelter Look-up'!$J:$J,0),MATCH($B89&amp;$C89,'Smelter Look-up'!$J:$J,0)))</f>
        <v>488</v>
      </c>
      <c r="X89" s="227">
        <f t="shared" ca="1" si="13"/>
        <v>0</v>
      </c>
      <c r="AB89" s="228" t="str">
        <f t="shared" ca="1" si="14"/>
        <v>TinPT ATD Makmur Mandiri Jaya</v>
      </c>
    </row>
    <row r="90" spans="1:28" s="227" customFormat="1" ht="51">
      <c r="A90" s="181" t="s">
        <v>15097</v>
      </c>
      <c r="B90" s="182" t="str">
        <f ca="1">IF(LEN(A90)=0,"",INDEX('Smelter Look-up'!$A:$A,MATCH($A90,'Smelter Look-up'!$E:$E,0)))</f>
        <v>Tin</v>
      </c>
      <c r="C90" s="186" t="str">
        <f ca="1">IF(LEN(A90)=0,"",INDEX('Smelter Look-up'!$C:$C,MATCH($A90,'Smelter Look-up'!$E:$E,0)))</f>
        <v>CV Venus Inti Perkasa</v>
      </c>
      <c r="D90" s="230"/>
      <c r="E90" s="182" t="str">
        <f ca="1">IF(ISERROR($V90),"",OFFSET('Smelter Look-up'!$D$4,$V90-4,0)&amp;"")</f>
        <v>INDONESIA</v>
      </c>
      <c r="F90" s="182" t="str">
        <f ca="1">IF(ISERROR($V90),"",OFFSET('Smelter Look-up'!$E$4,$V90-4,0))</f>
        <v>CID002455</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c r="R90" s="182" t="str">
        <f ca="1">IF(ISERROR($V90),"",OFFSET('Smelter Look-up'!$C$4,$V90-4,0)&amp;"")</f>
        <v>CV Venus Inti Perkasa</v>
      </c>
      <c r="S90" s="181" t="str">
        <f t="shared" ca="1" si="12"/>
        <v>ID</v>
      </c>
      <c r="T90" s="181" t="str">
        <f ca="1">IF(B90="","",IF(ISERROR(MATCH($J90,SorP!$B$1:$B$6279,0)),"",INDIRECT("'SorP'!$A$"&amp;MATCH($S90&amp;$J90,SorP!C:C,0))))</f>
        <v>ID-BB</v>
      </c>
      <c r="U90" s="201"/>
      <c r="V90" s="226">
        <f ca="1">IF(C90="",NA(),IF(OR(C90="Smelter not listed",C90="Smelter not yet identified"),MATCH($B90&amp;$D90,'Smelter Look-up'!$J:$J,0),MATCH($B90&amp;$C90,'Smelter Look-up'!$J:$J,0)))</f>
        <v>415</v>
      </c>
      <c r="X90" s="227">
        <f t="shared" ca="1" si="13"/>
        <v>0</v>
      </c>
      <c r="AB90" s="228" t="str">
        <f t="shared" ca="1" si="14"/>
        <v>TinCV Venus Inti Perkasa</v>
      </c>
    </row>
    <row r="91" spans="1:28" s="227" customFormat="1" ht="51">
      <c r="A91" s="181" t="s">
        <v>15484</v>
      </c>
      <c r="B91" s="182" t="str">
        <f ca="1">IF(LEN(A91)=0,"",INDEX('Smelter Look-up'!$A:$A,MATCH($A91,'Smelter Look-up'!$E:$E,0)))</f>
        <v>Tin</v>
      </c>
      <c r="C91" s="186" t="str">
        <f ca="1">IF(LEN(A91)=0,"",INDEX('Smelter Look-up'!$C:$C,MATCH($A91,'Smelter Look-up'!$E:$E,0)))</f>
        <v>PT Cipta Persada Mulia</v>
      </c>
      <c r="D91" s="230"/>
      <c r="E91" s="182" t="str">
        <f ca="1">IF(ISERROR($V91),"",OFFSET('Smelter Look-up'!$D$4,$V91-4,0)&amp;"")</f>
        <v>INDONESIA</v>
      </c>
      <c r="F91" s="182" t="str">
        <f ca="1">IF(ISERROR($V91),"",OFFSET('Smelter Look-up'!$E$4,$V91-4,0))</f>
        <v>CID002696</v>
      </c>
      <c r="G91" s="182" t="str">
        <f ca="1">IF(C91=$X$4,IF(ISERROR($V91),"Enter smelter details","RMI"),IF(ISERROR($V91),"",OFFSET('Smelter Look-up'!$F$4,$V91-4,0)))</f>
        <v>RMI</v>
      </c>
      <c r="H91" s="183">
        <f ca="1">IF(ISERROR($V91),"",OFFSET('Smelter Look-up'!$G$4,$V91-4,0))</f>
        <v>0</v>
      </c>
      <c r="I91" s="184" t="str">
        <f ca="1">IF(ISERROR($V91),"",OFFSET('Smelter Look-up'!$H$4,$V91-4,0))</f>
        <v>Batam</v>
      </c>
      <c r="J91" s="184" t="str">
        <f ca="1">IF(ISERROR($V91),"",OFFSET('Smelter Look-up'!$I$4,$V91-4,0))</f>
        <v>Kepulauan Riau</v>
      </c>
      <c r="K91" s="224"/>
      <c r="L91" s="224"/>
      <c r="M91" s="224"/>
      <c r="N91" s="224"/>
      <c r="O91" s="224"/>
      <c r="P91" s="185"/>
      <c r="Q91" s="225"/>
      <c r="R91" s="182" t="str">
        <f ca="1">IF(ISERROR($V91),"",OFFSET('Smelter Look-up'!$C$4,$V91-4,0)&amp;"")</f>
        <v>PT Cipta Persada Mulia</v>
      </c>
      <c r="S91" s="181" t="str">
        <f t="shared" ca="1" si="12"/>
        <v>ID</v>
      </c>
      <c r="T91" s="181" t="str">
        <f ca="1">IF(B91="","",IF(ISERROR(MATCH($J91,SorP!$B$1:$B$6279,0)),"",INDIRECT("'SorP'!$A$"&amp;MATCH($S91&amp;$J91,SorP!C:C,0))))</f>
        <v>ID-KR</v>
      </c>
      <c r="U91" s="201"/>
      <c r="V91" s="226">
        <f ca="1">IF(C91="",NA(),IF(OR(C91="Smelter not listed",C91="Smelter not yet identified"),MATCH($B91&amp;$D91,'Smelter Look-up'!$J:$J,0),MATCH($B91&amp;$C91,'Smelter Look-up'!$J:$J,0)))</f>
        <v>496</v>
      </c>
      <c r="X91" s="227">
        <f t="shared" ca="1" si="13"/>
        <v>0</v>
      </c>
      <c r="AB91" s="228" t="str">
        <f t="shared" ca="1" si="14"/>
        <v>TinPT Cipta Persada Mulia</v>
      </c>
    </row>
    <row r="92" spans="1:28" s="227" customFormat="1" ht="20.25">
      <c r="A92" s="181" t="s">
        <v>1815</v>
      </c>
      <c r="B92" s="182" t="str">
        <f ca="1">IF(LEN(A92)=0,"",INDEX('Smelter Look-up'!$A:$A,MATCH($A92,'Smelter Look-up'!$E:$E,0)))</f>
        <v>Tin</v>
      </c>
      <c r="C92" s="186" t="str">
        <f ca="1">IF(LEN(A92)=0,"",INDEX('Smelter Look-up'!$C:$C,MATCH($A92,'Smelter Look-up'!$E:$E,0)))</f>
        <v>Aurubis Beerse</v>
      </c>
      <c r="D92" s="230"/>
      <c r="E92" s="182" t="str">
        <f ca="1">IF(ISERROR($V92),"",OFFSET('Smelter Look-up'!$D$4,$V92-4,0)&amp;"")</f>
        <v>BELGIUM</v>
      </c>
      <c r="F92" s="182" t="str">
        <f ca="1">IF(ISERROR($V92),"",OFFSET('Smelter Look-up'!$E$4,$V92-4,0))</f>
        <v>CID002773</v>
      </c>
      <c r="G92" s="182" t="str">
        <f ca="1">IF(C92=$X$4,IF(ISERROR($V92),"Enter smelter details","RMI"),IF(ISERROR($V92),"",OFFSET('Smelter Look-up'!$F$4,$V92-4,0)))</f>
        <v>RMI</v>
      </c>
      <c r="H92" s="183">
        <f ca="1">IF(ISERROR($V92),"",OFFSET('Smelter Look-up'!$G$4,$V92-4,0))</f>
        <v>0</v>
      </c>
      <c r="I92" s="184" t="str">
        <f ca="1">IF(ISERROR($V92),"",OFFSET('Smelter Look-up'!$H$4,$V92-4,0))</f>
        <v>Beerse</v>
      </c>
      <c r="J92" s="184" t="str">
        <f ca="1">IF(ISERROR($V92),"",OFFSET('Smelter Look-up'!$I$4,$V92-4,0))</f>
        <v>Antwerpen</v>
      </c>
      <c r="K92" s="224"/>
      <c r="L92" s="224"/>
      <c r="M92" s="224"/>
      <c r="N92" s="224"/>
      <c r="O92" s="224"/>
      <c r="P92" s="185"/>
      <c r="Q92" s="225"/>
      <c r="R92" s="182" t="str">
        <f ca="1">IF(ISERROR($V92),"",OFFSET('Smelter Look-up'!$C$4,$V92-4,0)&amp;"")</f>
        <v>Aurubis Beerse</v>
      </c>
      <c r="S92" s="181" t="str">
        <f t="shared" ca="1" si="12"/>
        <v>BE</v>
      </c>
      <c r="T92" s="181" t="str">
        <f ca="1">IF(B92="","",IF(ISERROR(MATCH($J92,SorP!$B$1:$B$6279,0)),"",INDIRECT("'SorP'!$A$"&amp;MATCH($S92&amp;$J92,SorP!C:C,0))))</f>
        <v>BE-VAN</v>
      </c>
      <c r="U92" s="201"/>
      <c r="V92" s="226">
        <f ca="1">IF(C92="",NA(),IF(OR(C92="Smelter not listed",C92="Smelter not yet identified"),MATCH($B92&amp;$D92,'Smelter Look-up'!$J:$J,0),MATCH($B92&amp;$C92,'Smelter Look-up'!$J:$J,0)))</f>
        <v>394</v>
      </c>
      <c r="X92" s="227">
        <f t="shared" ca="1" si="13"/>
        <v>0</v>
      </c>
      <c r="AB92" s="228" t="str">
        <f t="shared" ca="1" si="14"/>
        <v>TinAurubis Beerse</v>
      </c>
    </row>
    <row r="93" spans="1:28" s="227" customFormat="1" ht="20.25">
      <c r="A93" s="181" t="s">
        <v>1817</v>
      </c>
      <c r="B93" s="182" t="str">
        <f ca="1">IF(LEN(A93)=0,"",INDEX('Smelter Look-up'!$A:$A,MATCH($A93,'Smelter Look-up'!$E:$E,0)))</f>
        <v>Tin</v>
      </c>
      <c r="C93" s="186" t="str">
        <f ca="1">IF(LEN(A93)=0,"",INDEX('Smelter Look-up'!$C:$C,MATCH($A93,'Smelter Look-up'!$E:$E,0)))</f>
        <v>Aurubis Berango</v>
      </c>
      <c r="D93" s="230"/>
      <c r="E93" s="182" t="str">
        <f ca="1">IF(ISERROR($V93),"",OFFSET('Smelter Look-up'!$D$4,$V93-4,0)&amp;"")</f>
        <v>SPAIN</v>
      </c>
      <c r="F93" s="182" t="str">
        <f ca="1">IF(ISERROR($V93),"",OFFSET('Smelter Look-up'!$E$4,$V93-4,0))</f>
        <v>CID002774</v>
      </c>
      <c r="G93" s="182" t="str">
        <f ca="1">IF(C93=$X$4,IF(ISERROR($V93),"Enter smelter details","RMI"),IF(ISERROR($V93),"",OFFSET('Smelter Look-up'!$F$4,$V93-4,0)))</f>
        <v>RMI</v>
      </c>
      <c r="H93" s="183">
        <f ca="1">IF(ISERROR($V93),"",OFFSET('Smelter Look-up'!$G$4,$V93-4,0))</f>
        <v>0</v>
      </c>
      <c r="I93" s="184" t="str">
        <f ca="1">IF(ISERROR($V93),"",OFFSET('Smelter Look-up'!$H$4,$V93-4,0))</f>
        <v>Berango</v>
      </c>
      <c r="J93" s="184" t="str">
        <f ca="1">IF(ISERROR($V93),"",OFFSET('Smelter Look-up'!$I$4,$V93-4,0))</f>
        <v>Bizkaia</v>
      </c>
      <c r="K93" s="224"/>
      <c r="L93" s="224"/>
      <c r="M93" s="224"/>
      <c r="N93" s="224"/>
      <c r="O93" s="224"/>
      <c r="P93" s="185"/>
      <c r="Q93" s="225"/>
      <c r="R93" s="182" t="str">
        <f ca="1">IF(ISERROR($V93),"",OFFSET('Smelter Look-up'!$C$4,$V93-4,0)&amp;"")</f>
        <v>Aurubis Berango</v>
      </c>
      <c r="S93" s="181" t="str">
        <f t="shared" ca="1" si="12"/>
        <v>ES</v>
      </c>
      <c r="T93" s="181" t="str">
        <f ca="1">IF(B93="","",IF(ISERROR(MATCH($J93,SorP!$B$1:$B$6279,0)),"",INDIRECT("'SorP'!$A$"&amp;MATCH($S93&amp;$J93,SorP!C:C,0))))</f>
        <v>ES-BI</v>
      </c>
      <c r="U93" s="201"/>
      <c r="V93" s="226">
        <f ca="1">IF(C93="",NA(),IF(OR(C93="Smelter not listed",C93="Smelter not yet identified"),MATCH($B93&amp;$D93,'Smelter Look-up'!$J:$J,0),MATCH($B93&amp;$C93,'Smelter Look-up'!$J:$J,0)))</f>
        <v>395</v>
      </c>
      <c r="X93" s="227">
        <f t="shared" ca="1" si="13"/>
        <v>0</v>
      </c>
      <c r="AB93" s="228" t="str">
        <f t="shared" ca="1" si="14"/>
        <v>TinAurubis Berango</v>
      </c>
    </row>
    <row r="94" spans="1:28" s="227" customFormat="1" ht="20.25">
      <c r="A94" s="181" t="s">
        <v>15495</v>
      </c>
      <c r="B94" s="182" t="str">
        <f ca="1">IF(LEN(A94)=0,"",INDEX('Smelter Look-up'!$A:$A,MATCH($A94,'Smelter Look-up'!$E:$E,0)))</f>
        <v>Tin</v>
      </c>
      <c r="C94" s="186" t="str">
        <f ca="1">IF(LEN(A94)=0,"",INDEX('Smelter Look-up'!$C:$C,MATCH($A94,'Smelter Look-up'!$E:$E,0)))</f>
        <v>PT Sukses Inti Makmur</v>
      </c>
      <c r="D94" s="230"/>
      <c r="E94" s="182" t="str">
        <f ca="1">IF(ISERROR($V94),"",OFFSET('Smelter Look-up'!$D$4,$V94-4,0)&amp;"")</f>
        <v>INDONESIA</v>
      </c>
      <c r="F94" s="182" t="str">
        <f ca="1">IF(ISERROR($V94),"",OFFSET('Smelter Look-up'!$E$4,$V94-4,0))</f>
        <v>CID002816</v>
      </c>
      <c r="G94" s="182" t="str">
        <f ca="1">IF(C94=$X$4,IF(ISERROR($V94),"Enter smelter details","RMI"),IF(ISERROR($V94),"",OFFSET('Smelter Look-up'!$F$4,$V94-4,0)))</f>
        <v>RMI</v>
      </c>
      <c r="H94" s="183">
        <f ca="1">IF(ISERROR($V94),"",OFFSET('Smelter Look-up'!$G$4,$V94-4,0))</f>
        <v>0</v>
      </c>
      <c r="I94" s="184" t="str">
        <f ca="1">IF(ISERROR($V94),"",OFFSET('Smelter Look-up'!$H$4,$V94-4,0))</f>
        <v>Belitung</v>
      </c>
      <c r="J94" s="184" t="str">
        <f ca="1">IF(ISERROR($V94),"",OFFSET('Smelter Look-up'!$I$4,$V94-4,0))</f>
        <v>Kepulauan Bangka Belitung</v>
      </c>
      <c r="K94" s="224"/>
      <c r="L94" s="224"/>
      <c r="M94" s="224"/>
      <c r="N94" s="224"/>
      <c r="O94" s="224"/>
      <c r="P94" s="185"/>
      <c r="Q94" s="225"/>
      <c r="R94" s="182" t="str">
        <f ca="1">IF(ISERROR($V94),"",OFFSET('Smelter Look-up'!$C$4,$V94-4,0)&amp;"")</f>
        <v>PT Sukses Inti Makmur</v>
      </c>
      <c r="S94" s="181" t="str">
        <f t="shared" ca="1" si="12"/>
        <v>ID</v>
      </c>
      <c r="T94" s="181" t="str">
        <f ca="1">IF(B94="","",IF(ISERROR(MATCH($J94,SorP!$B$1:$B$6279,0)),"",INDIRECT("'SorP'!$A$"&amp;MATCH($S94&amp;$J94,SorP!C:C,0))))</f>
        <v>ID-BB</v>
      </c>
      <c r="U94" s="201"/>
      <c r="V94" s="226">
        <f ca="1">IF(C94="",NA(),IF(OR(C94="Smelter not listed",C94="Smelter not yet identified"),MATCH($B94&amp;$D94,'Smelter Look-up'!$J:$J,0),MATCH($B94&amp;$C94,'Smelter Look-up'!$J:$J,0)))</f>
        <v>510</v>
      </c>
      <c r="X94" s="227">
        <f t="shared" ca="1" si="13"/>
        <v>0</v>
      </c>
      <c r="AB94" s="228" t="str">
        <f t="shared" ca="1" si="14"/>
        <v>TinPT Sukses Inti Makmur</v>
      </c>
    </row>
    <row r="95" spans="1:28" s="227" customFormat="1" ht="20.25">
      <c r="A95" s="181" t="s">
        <v>15110</v>
      </c>
      <c r="B95" s="182" t="str">
        <f ca="1">IF(LEN(A95)=0,"",INDEX('Smelter Look-up'!$A:$A,MATCH($A95,'Smelter Look-up'!$E:$E,0)))</f>
        <v>Tin</v>
      </c>
      <c r="C95" s="186" t="str">
        <f ca="1">IF(LEN(A95)=0,"",INDEX('Smelter Look-up'!$C:$C,MATCH($A95,'Smelter Look-up'!$E:$E,0)))</f>
        <v>PT Menara Cipta Mulia</v>
      </c>
      <c r="D95" s="230"/>
      <c r="E95" s="182" t="str">
        <f ca="1">IF(ISERROR($V95),"",OFFSET('Smelter Look-up'!$D$4,$V95-4,0)&amp;"")</f>
        <v>INDONESIA</v>
      </c>
      <c r="F95" s="182" t="str">
        <f ca="1">IF(ISERROR($V95),"",OFFSET('Smelter Look-up'!$E$4,$V95-4,0))</f>
        <v>CID002835</v>
      </c>
      <c r="G95" s="182" t="str">
        <f ca="1">IF(C95=$X$4,IF(ISERROR($V95),"Enter smelter details","RMI"),IF(ISERROR($V95),"",OFFSET('Smelter Look-up'!$F$4,$V95-4,0)))</f>
        <v>RMI</v>
      </c>
      <c r="H95" s="183">
        <f ca="1">IF(ISERROR($V95),"",OFFSET('Smelter Look-up'!$G$4,$V95-4,0))</f>
        <v>0</v>
      </c>
      <c r="I95" s="184" t="str">
        <f ca="1">IF(ISERROR($V95),"",OFFSET('Smelter Look-up'!$H$4,$V95-4,0))</f>
        <v>Mentawak</v>
      </c>
      <c r="J95" s="184" t="str">
        <f ca="1">IF(ISERROR($V95),"",OFFSET('Smelter Look-up'!$I$4,$V95-4,0))</f>
        <v>Kepulauan Bangka Belitung</v>
      </c>
      <c r="K95" s="224"/>
      <c r="L95" s="224"/>
      <c r="M95" s="224"/>
      <c r="N95" s="224"/>
      <c r="O95" s="224"/>
      <c r="P95" s="185"/>
      <c r="Q95" s="225"/>
      <c r="R95" s="182" t="str">
        <f ca="1">IF(ISERROR($V95),"",OFFSET('Smelter Look-up'!$C$4,$V95-4,0)&amp;"")</f>
        <v>PT Menara Cipta Mulia</v>
      </c>
      <c r="S95" s="181" t="str">
        <f t="shared" ca="1" si="12"/>
        <v>ID</v>
      </c>
      <c r="T95" s="181" t="str">
        <f ca="1">IF(B95="","",IF(ISERROR(MATCH($J95,SorP!$B$1:$B$6279,0)),"",INDIRECT("'SorP'!$A$"&amp;MATCH($S95&amp;$J95,SorP!C:C,0))))</f>
        <v>ID-BB</v>
      </c>
      <c r="U95" s="201"/>
      <c r="V95" s="226">
        <f ca="1">IF(C95="",NA(),IF(OR(C95="Smelter not listed",C95="Smelter not yet identified"),MATCH($B95&amp;$D95,'Smelter Look-up'!$J:$J,0),MATCH($B95&amp;$C95,'Smelter Look-up'!$J:$J,0)))</f>
        <v>499</v>
      </c>
      <c r="X95" s="227">
        <f t="shared" ca="1" si="13"/>
        <v>0</v>
      </c>
      <c r="AB95" s="228" t="str">
        <f t="shared" ca="1" si="14"/>
        <v>TinPT Menara Cipta Mulia</v>
      </c>
    </row>
    <row r="96" spans="1:28" s="227" customFormat="1" ht="20.25">
      <c r="A96" s="181" t="s">
        <v>2529</v>
      </c>
      <c r="B96" s="182" t="str">
        <f ca="1">IF(LEN(A96)=0,"",INDEX('Smelter Look-up'!$A:$A,MATCH($A96,'Smelter Look-up'!$E:$E,0)))</f>
        <v>Tin</v>
      </c>
      <c r="C96" s="186" t="str">
        <f ca="1">IF(LEN(A96)=0,"",INDEX('Smelter Look-up'!$C:$C,MATCH($A96,'Smelter Look-up'!$E:$E,0)))</f>
        <v>Guangdong Hanhe Non-Ferrous Metal Co., Ltd.</v>
      </c>
      <c r="D96" s="230"/>
      <c r="E96" s="182" t="str">
        <f ca="1">IF(ISERROR($V96),"",OFFSET('Smelter Look-up'!$D$4,$V96-4,0)&amp;"")</f>
        <v>CHINA</v>
      </c>
      <c r="F96" s="182" t="str">
        <f ca="1">IF(ISERROR($V96),"",OFFSET('Smelter Look-up'!$E$4,$V96-4,0))</f>
        <v>CID003116</v>
      </c>
      <c r="G96" s="182" t="str">
        <f ca="1">IF(C96=$X$4,IF(ISERROR($V96),"Enter smelter details","RMI"),IF(ISERROR($V96),"",OFFSET('Smelter Look-up'!$F$4,$V96-4,0)))</f>
        <v>RMI</v>
      </c>
      <c r="H96" s="183">
        <f ca="1">IF(ISERROR($V96),"",OFFSET('Smelter Look-up'!$G$4,$V96-4,0))</f>
        <v>0</v>
      </c>
      <c r="I96" s="184" t="str">
        <f ca="1">IF(ISERROR($V96),"",OFFSET('Smelter Look-up'!$H$4,$V96-4,0))</f>
        <v>Chaozhou</v>
      </c>
      <c r="J96" s="184" t="str">
        <f ca="1">IF(ISERROR($V96),"",OFFSET('Smelter Look-up'!$I$4,$V96-4,0))</f>
        <v>Guangdong Sheng</v>
      </c>
      <c r="K96" s="224"/>
      <c r="L96" s="224"/>
      <c r="M96" s="224"/>
      <c r="N96" s="224"/>
      <c r="O96" s="224"/>
      <c r="P96" s="185"/>
      <c r="Q96" s="225"/>
      <c r="R96" s="182" t="str">
        <f ca="1">IF(ISERROR($V96),"",OFFSET('Smelter Look-up'!$C$4,$V96-4,0)&amp;"")</f>
        <v>Guangdong Hanhe Non-Ferrous Metal Co., Ltd.</v>
      </c>
      <c r="S96" s="181" t="str">
        <f t="shared" ca="1" si="12"/>
        <v>CN</v>
      </c>
      <c r="T96" s="181" t="str">
        <f ca="1">IF(B96="","",IF(ISERROR(MATCH($J96,SorP!$B$1:$B$6279,0)),"",INDIRECT("'SorP'!$A$"&amp;MATCH($S96&amp;$J96,SorP!C:C,0))))</f>
        <v>CN-GD</v>
      </c>
      <c r="U96" s="201"/>
      <c r="V96" s="226">
        <f ca="1">IF(C96="",NA(),IF(OR(C96="Smelter not listed",C96="Smelter not yet identified"),MATCH($B96&amp;$D96,'Smelter Look-up'!$J:$J,0),MATCH($B96&amp;$C96,'Smelter Look-up'!$J:$J,0)))</f>
        <v>442</v>
      </c>
      <c r="X96" s="227">
        <f t="shared" ca="1" si="13"/>
        <v>0</v>
      </c>
      <c r="AB96" s="228" t="str">
        <f t="shared" ca="1" si="14"/>
        <v>TinGuangdong Hanhe Non-Ferrous Metal Co., Ltd.</v>
      </c>
    </row>
    <row r="97" spans="1:28" s="227" customFormat="1" ht="20.25">
      <c r="A97" s="181" t="s">
        <v>14029</v>
      </c>
      <c r="B97" s="182" t="str">
        <f ca="1">IF(LEN(A97)=0,"",INDEX('Smelter Look-up'!$A:$A,MATCH($A97,'Smelter Look-up'!$E:$E,0)))</f>
        <v>Tin</v>
      </c>
      <c r="C97" s="186" t="str">
        <f ca="1">IF(LEN(A97)=0,"",INDEX('Smelter Look-up'!$C:$C,MATCH($A97,'Smelter Look-up'!$E:$E,0)))</f>
        <v>PT Bangka Serumpun</v>
      </c>
      <c r="D97" s="230"/>
      <c r="E97" s="182" t="str">
        <f ca="1">IF(ISERROR($V97),"",OFFSET('Smelter Look-up'!$D$4,$V97-4,0)&amp;"")</f>
        <v>INDONESIA</v>
      </c>
      <c r="F97" s="182" t="str">
        <f ca="1">IF(ISERROR($V97),"",OFFSET('Smelter Look-up'!$E$4,$V97-4,0))</f>
        <v>CID003205</v>
      </c>
      <c r="G97" s="182" t="str">
        <f ca="1">IF(C97=$X$4,IF(ISERROR($V97),"Enter smelter details","RMI"),IF(ISERROR($V97),"",OFFSET('Smelter Look-up'!$F$4,$V97-4,0)))</f>
        <v>RMI</v>
      </c>
      <c r="H97" s="183">
        <f ca="1">IF(ISERROR($V97),"",OFFSET('Smelter Look-up'!$G$4,$V97-4,0))</f>
        <v>0</v>
      </c>
      <c r="I97" s="184" t="str">
        <f ca="1">IF(ISERROR($V97),"",OFFSET('Smelter Look-up'!$H$4,$V97-4,0))</f>
        <v>Pangkalpinang</v>
      </c>
      <c r="J97" s="184" t="str">
        <f ca="1">IF(ISERROR($V97),"",OFFSET('Smelter Look-up'!$I$4,$V97-4,0))</f>
        <v>Kepulauan Bangka Belitung</v>
      </c>
      <c r="K97" s="224"/>
      <c r="L97" s="224"/>
      <c r="M97" s="224"/>
      <c r="N97" s="224"/>
      <c r="O97" s="224"/>
      <c r="P97" s="185"/>
      <c r="Q97" s="225"/>
      <c r="R97" s="182" t="str">
        <f ca="1">IF(ISERROR($V97),"",OFFSET('Smelter Look-up'!$C$4,$V97-4,0)&amp;"")</f>
        <v>PT Bangka Serumpun</v>
      </c>
      <c r="S97" s="181" t="str">
        <f t="shared" ca="1" si="12"/>
        <v>ID</v>
      </c>
      <c r="T97" s="181" t="str">
        <f ca="1">IF(B97="","",IF(ISERROR(MATCH($J97,SorP!$B$1:$B$6279,0)),"",INDIRECT("'SorP'!$A$"&amp;MATCH($S97&amp;$J97,SorP!C:C,0))))</f>
        <v>ID-BB</v>
      </c>
      <c r="U97" s="201"/>
      <c r="V97" s="226">
        <f ca="1">IF(C97="",NA(),IF(OR(C97="Smelter not listed",C97="Smelter not yet identified"),MATCH($B97&amp;$D97,'Smelter Look-up'!$J:$J,0),MATCH($B97&amp;$C97,'Smelter Look-up'!$J:$J,0)))</f>
        <v>492</v>
      </c>
      <c r="X97" s="227">
        <f t="shared" ca="1" si="13"/>
        <v>0</v>
      </c>
      <c r="AB97" s="228" t="str">
        <f t="shared" ca="1" si="14"/>
        <v>TinPT Bangka Serumpun</v>
      </c>
    </row>
    <row r="98" spans="1:28" s="227" customFormat="1" ht="20.25">
      <c r="A98" s="181" t="s">
        <v>13184</v>
      </c>
      <c r="B98" s="182" t="str">
        <f ca="1">IF(LEN(A98)=0,"",INDEX('Smelter Look-up'!$A:$A,MATCH($A98,'Smelter Look-up'!$E:$E,0)))</f>
        <v>Tin</v>
      </c>
      <c r="C98" s="186" t="str">
        <f ca="1">IF(LEN(A98)=0,"",INDEX('Smelter Look-up'!$C:$C,MATCH($A98,'Smelter Look-up'!$E:$E,0)))</f>
        <v>Tin Technology &amp; Refining</v>
      </c>
      <c r="D98" s="230"/>
      <c r="E98" s="182" t="str">
        <f ca="1">IF(ISERROR($V98),"",OFFSET('Smelter Look-up'!$D$4,$V98-4,0)&amp;"")</f>
        <v>UNITED STATES OF AMERICA</v>
      </c>
      <c r="F98" s="182" t="str">
        <f ca="1">IF(ISERROR($V98),"",OFFSET('Smelter Look-up'!$E$4,$V98-4,0))</f>
        <v>CID003325</v>
      </c>
      <c r="G98" s="182" t="str">
        <f ca="1">IF(C98=$X$4,IF(ISERROR($V98),"Enter smelter details","RMI"),IF(ISERROR($V98),"",OFFSET('Smelter Look-up'!$F$4,$V98-4,0)))</f>
        <v>RMI</v>
      </c>
      <c r="H98" s="183">
        <f ca="1">IF(ISERROR($V98),"",OFFSET('Smelter Look-up'!$G$4,$V98-4,0))</f>
        <v>0</v>
      </c>
      <c r="I98" s="184" t="str">
        <f ca="1">IF(ISERROR($V98),"",OFFSET('Smelter Look-up'!$H$4,$V98-4,0))</f>
        <v>West Chester</v>
      </c>
      <c r="J98" s="184" t="str">
        <f ca="1">IF(ISERROR($V98),"",OFFSET('Smelter Look-up'!$I$4,$V98-4,0))</f>
        <v>Pennsylvania</v>
      </c>
      <c r="K98" s="224"/>
      <c r="L98" s="224"/>
      <c r="M98" s="224"/>
      <c r="N98" s="224"/>
      <c r="O98" s="224"/>
      <c r="P98" s="185"/>
      <c r="Q98" s="225"/>
      <c r="R98" s="182" t="str">
        <f ca="1">IF(ISERROR($V98),"",OFFSET('Smelter Look-up'!$C$4,$V98-4,0)&amp;"")</f>
        <v>Tin Technology &amp; Refining</v>
      </c>
      <c r="S98" s="181" t="str">
        <f t="shared" ca="1" si="12"/>
        <v>US</v>
      </c>
      <c r="T98" s="181" t="str">
        <f ca="1">IF(B98="","",IF(ISERROR(MATCH($J98,SorP!$B$1:$B$6279,0)),"",INDIRECT("'SorP'!$A$"&amp;MATCH($S98&amp;$J98,SorP!C:C,0))))</f>
        <v>US-PA</v>
      </c>
      <c r="U98" s="201"/>
      <c r="V98" s="226">
        <f ca="1">IF(C98="",NA(),IF(OR(C98="Smelter not listed",C98="Smelter not yet identified"),MATCH($B98&amp;$D98,'Smelter Look-up'!$J:$J,0),MATCH($B98&amp;$C98,'Smelter Look-up'!$J:$J,0)))</f>
        <v>530</v>
      </c>
      <c r="X98" s="227">
        <f t="shared" ca="1" si="13"/>
        <v>0</v>
      </c>
      <c r="AB98" s="228" t="str">
        <f t="shared" ca="1" si="14"/>
        <v>TinTin Technology &amp; Refining</v>
      </c>
    </row>
    <row r="99" spans="1:28" s="227" customFormat="1" ht="20.25">
      <c r="A99" s="181" t="s">
        <v>15114</v>
      </c>
      <c r="B99" s="182" t="str">
        <f ca="1">IF(LEN(A99)=0,"",INDEX('Smelter Look-up'!$A:$A,MATCH($A99,'Smelter Look-up'!$E:$E,0)))</f>
        <v>Tin</v>
      </c>
      <c r="C99" s="186" t="str">
        <f ca="1">IF(LEN(A99)=0,"",INDEX('Smelter Look-up'!$C:$C,MATCH($A99,'Smelter Look-up'!$E:$E,0)))</f>
        <v>PT Rajawali Rimba Perkasa</v>
      </c>
      <c r="D99" s="230"/>
      <c r="E99" s="182" t="str">
        <f ca="1">IF(ISERROR($V99),"",OFFSET('Smelter Look-up'!$D$4,$V99-4,0)&amp;"")</f>
        <v>INDONESIA</v>
      </c>
      <c r="F99" s="182" t="str">
        <f ca="1">IF(ISERROR($V99),"",OFFSET('Smelter Look-up'!$E$4,$V99-4,0))</f>
        <v>CID003381</v>
      </c>
      <c r="G99" s="182" t="str">
        <f ca="1">IF(C99=$X$4,IF(ISERROR($V99),"Enter smelter details","RMI"),IF(ISERROR($V99),"",OFFSET('Smelter Look-up'!$F$4,$V99-4,0)))</f>
        <v>RMI</v>
      </c>
      <c r="H99" s="183">
        <f ca="1">IF(ISERROR($V99),"",OFFSET('Smelter Look-up'!$G$4,$V99-4,0))</f>
        <v>0</v>
      </c>
      <c r="I99" s="184" t="str">
        <f ca="1">IF(ISERROR($V99),"",OFFSET('Smelter Look-up'!$H$4,$V99-4,0))</f>
        <v>Tukak Sadai</v>
      </c>
      <c r="J99" s="184" t="str">
        <f ca="1">IF(ISERROR($V99),"",OFFSET('Smelter Look-up'!$I$4,$V99-4,0))</f>
        <v>Kepulauan Bangka Belitung</v>
      </c>
      <c r="K99" s="224"/>
      <c r="L99" s="224"/>
      <c r="M99" s="224"/>
      <c r="N99" s="224"/>
      <c r="O99" s="224"/>
      <c r="P99" s="185"/>
      <c r="Q99" s="225"/>
      <c r="R99" s="182" t="str">
        <f ca="1">IF(ISERROR($V99),"",OFFSET('Smelter Look-up'!$C$4,$V99-4,0)&amp;"")</f>
        <v>PT Rajawali Rimba Perkasa</v>
      </c>
      <c r="S99" s="181" t="str">
        <f t="shared" ca="1" si="12"/>
        <v>ID</v>
      </c>
      <c r="T99" s="181" t="str">
        <f ca="1">IF(B99="","",IF(ISERROR(MATCH($J99,SorP!$B$1:$B$6279,0)),"",INDIRECT("'SorP'!$A$"&amp;MATCH($S99&amp;$J99,SorP!C:C,0))))</f>
        <v>ID-BB</v>
      </c>
      <c r="U99" s="201"/>
      <c r="V99" s="226">
        <f ca="1">IF(C99="",NA(),IF(OR(C99="Smelter not listed",C99="Smelter not yet identified"),MATCH($B99&amp;$D99,'Smelter Look-up'!$J:$J,0),MATCH($B99&amp;$C99,'Smelter Look-up'!$J:$J,0)))</f>
        <v>506</v>
      </c>
      <c r="X99" s="227">
        <f t="shared" ca="1" si="13"/>
        <v>0</v>
      </c>
      <c r="AB99" s="228" t="str">
        <f t="shared" ca="1" si="14"/>
        <v>TinPT Rajawali Rimba Perkasa</v>
      </c>
    </row>
    <row r="100" spans="1:28" s="227" customFormat="1" ht="20.25">
      <c r="A100" s="181" t="s">
        <v>13867</v>
      </c>
      <c r="B100" s="182" t="str">
        <f ca="1">IF(LEN(A100)=0,"",INDEX('Smelter Look-up'!$A:$A,MATCH($A100,'Smelter Look-up'!$E:$E,0)))</f>
        <v>Tin</v>
      </c>
      <c r="C100" s="186" t="str">
        <f ca="1">IF(LEN(A100)=0,"",INDEX('Smelter Look-up'!$C:$C,MATCH($A100,'Smelter Look-up'!$E:$E,0)))</f>
        <v>Luna Smelter, Ltd.</v>
      </c>
      <c r="D100" s="230"/>
      <c r="E100" s="182" t="str">
        <f ca="1">IF(ISERROR($V100),"",OFFSET('Smelter Look-up'!$D$4,$V100-4,0)&amp;"")</f>
        <v>RWANDA</v>
      </c>
      <c r="F100" s="182" t="str">
        <f ca="1">IF(ISERROR($V100),"",OFFSET('Smelter Look-up'!$E$4,$V100-4,0))</f>
        <v>CID003387</v>
      </c>
      <c r="G100" s="182" t="str">
        <f ca="1">IF(C100=$X$4,IF(ISERROR($V100),"Enter smelter details","RMI"),IF(ISERROR($V100),"",OFFSET('Smelter Look-up'!$F$4,$V100-4,0)))</f>
        <v>RMI</v>
      </c>
      <c r="H100" s="183">
        <f ca="1">IF(ISERROR($V100),"",OFFSET('Smelter Look-up'!$G$4,$V100-4,0))</f>
        <v>0</v>
      </c>
      <c r="I100" s="184" t="str">
        <f ca="1">IF(ISERROR($V100),"",OFFSET('Smelter Look-up'!$H$4,$V100-4,0))</f>
        <v>Kigali</v>
      </c>
      <c r="J100" s="184" t="str">
        <f ca="1">IF(ISERROR($V100),"",OFFSET('Smelter Look-up'!$I$4,$V100-4,0))</f>
        <v>City of Kigali</v>
      </c>
      <c r="K100" s="224"/>
      <c r="L100" s="224"/>
      <c r="M100" s="224"/>
      <c r="N100" s="224"/>
      <c r="O100" s="224"/>
      <c r="P100" s="185"/>
      <c r="Q100" s="225"/>
      <c r="R100" s="182" t="str">
        <f ca="1">IF(ISERROR($V100),"",OFFSET('Smelter Look-up'!$C$4,$V100-4,0)&amp;"")</f>
        <v>Luna Smelter, Ltd.</v>
      </c>
      <c r="S100" s="181" t="str">
        <f t="shared" ca="1" si="12"/>
        <v>RW</v>
      </c>
      <c r="T100" s="181" t="str">
        <f ca="1">IF(B100="","",IF(ISERROR(MATCH($J100,SorP!$B$1:$B$6279,0)),"",INDIRECT("'SorP'!$A$"&amp;MATCH($S100&amp;$J100,SorP!C:C,0))))</f>
        <v>RW-01</v>
      </c>
      <c r="U100" s="201"/>
      <c r="V100" s="226">
        <f ca="1">IF(C100="",NA(),IF(OR(C100="Smelter not listed",C100="Smelter not yet identified"),MATCH($B100&amp;$D100,'Smelter Look-up'!$J:$J,0),MATCH($B100&amp;$C100,'Smelter Look-up'!$J:$J,0)))</f>
        <v>456</v>
      </c>
      <c r="X100" s="227">
        <f t="shared" ca="1" si="13"/>
        <v>0</v>
      </c>
      <c r="AB100" s="228" t="str">
        <f t="shared" ca="1" si="14"/>
        <v>TinLuna Smelter, Ltd.</v>
      </c>
    </row>
    <row r="101" spans="1:28" s="227" customFormat="1" ht="20.25">
      <c r="A101" s="181" t="s">
        <v>13868</v>
      </c>
      <c r="B101" s="182" t="str">
        <f ca="1">IF(LEN(A101)=0,"",INDEX('Smelter Look-up'!$A:$A,MATCH($A101,'Smelter Look-up'!$E:$E,0)))</f>
        <v>Tin</v>
      </c>
      <c r="C101" s="186" t="str">
        <f ca="1">IF(LEN(A101)=0,"",INDEX('Smelter Look-up'!$C:$C,MATCH($A101,'Smelter Look-up'!$E:$E,0)))</f>
        <v>PT Mitra Sukses Globalindo</v>
      </c>
      <c r="D101" s="230"/>
      <c r="E101" s="182" t="str">
        <f ca="1">IF(ISERROR($V101),"",OFFSET('Smelter Look-up'!$D$4,$V101-4,0)&amp;"")</f>
        <v>INDONESIA</v>
      </c>
      <c r="F101" s="182" t="str">
        <f ca="1">IF(ISERROR($V101),"",OFFSET('Smelter Look-up'!$E$4,$V101-4,0))</f>
        <v>CID003449</v>
      </c>
      <c r="G101" s="182" t="str">
        <f ca="1">IF(C101=$X$4,IF(ISERROR($V101),"Enter smelter details","RMI"),IF(ISERROR($V101),"",OFFSET('Smelter Look-up'!$F$4,$V101-4,0)))</f>
        <v>RMI</v>
      </c>
      <c r="H101" s="183">
        <f ca="1">IF(ISERROR($V101),"",OFFSET('Smelter Look-up'!$G$4,$V101-4,0))</f>
        <v>0</v>
      </c>
      <c r="I101" s="184" t="str">
        <f ca="1">IF(ISERROR($V101),"",OFFSET('Smelter Look-up'!$H$4,$V101-4,0))</f>
        <v>Pangkalpinang</v>
      </c>
      <c r="J101" s="184" t="str">
        <f ca="1">IF(ISERROR($V101),"",OFFSET('Smelter Look-up'!$I$4,$V101-4,0))</f>
        <v>Kepulauan Bangka Belitung</v>
      </c>
      <c r="K101" s="224"/>
      <c r="L101" s="224"/>
      <c r="M101" s="224"/>
      <c r="N101" s="224"/>
      <c r="O101" s="224"/>
      <c r="P101" s="185"/>
      <c r="Q101" s="225"/>
      <c r="R101" s="182" t="str">
        <f ca="1">IF(ISERROR($V101),"",OFFSET('Smelter Look-up'!$C$4,$V101-4,0)&amp;"")</f>
        <v>PT Mitra Sukses Globalindo</v>
      </c>
      <c r="S101" s="181" t="str">
        <f t="shared" ref="S101:S131" ca="1" si="15">IF(B101="","",IF(ISERROR(MATCH($E101,CL,0)),"Unknown",INDIRECT("'C'!$A$"&amp;MATCH($E101,CL,0)+1)))</f>
        <v>ID</v>
      </c>
      <c r="T101" s="181" t="str">
        <f ca="1">IF(B101="","",IF(ISERROR(MATCH($J101,SorP!$B$1:$B$6279,0)),"",INDIRECT("'SorP'!$A$"&amp;MATCH($S101&amp;$J101,SorP!C:C,0))))</f>
        <v>ID-BB</v>
      </c>
      <c r="U101" s="201"/>
      <c r="V101" s="226">
        <f ca="1">IF(C101="",NA(),IF(OR(C101="Smelter not listed",C101="Smelter not yet identified"),MATCH($B101&amp;$D101,'Smelter Look-up'!$J:$J,0),MATCH($B101&amp;$C101,'Smelter Look-up'!$J:$J,0)))</f>
        <v>501</v>
      </c>
      <c r="X101" s="227">
        <f t="shared" ref="X101:X131" ca="1" si="16">IF(AND(C101="Smelter not listed",OR(LEN(D101)=0,LEN(E101)=0)),1,0)</f>
        <v>0</v>
      </c>
      <c r="AB101" s="228" t="str">
        <f t="shared" ref="AB101:AB131" ca="1" si="17">B101&amp;C101</f>
        <v>TinPT Mitra Sukses Globalindo</v>
      </c>
    </row>
    <row r="102" spans="1:28" s="227" customFormat="1" ht="20.25">
      <c r="A102" s="181" t="s">
        <v>15092</v>
      </c>
      <c r="B102" s="182" t="str">
        <f ca="1">IF(LEN(A102)=0,"",INDEX('Smelter Look-up'!$A:$A,MATCH($A102,'Smelter Look-up'!$E:$E,0)))</f>
        <v>Tin</v>
      </c>
      <c r="C102" s="186" t="str">
        <f ca="1">IF(LEN(A102)=0,"",INDEX('Smelter Look-up'!$C:$C,MATCH($A102,'Smelter Look-up'!$E:$E,0)))</f>
        <v>CRM Synergies</v>
      </c>
      <c r="D102" s="230"/>
      <c r="E102" s="182" t="str">
        <f ca="1">IF(ISERROR($V102),"",OFFSET('Smelter Look-up'!$D$4,$V102-4,0)&amp;"")</f>
        <v>SPAIN</v>
      </c>
      <c r="F102" s="182" t="str">
        <f ca="1">IF(ISERROR($V102),"",OFFSET('Smelter Look-up'!$E$4,$V102-4,0))</f>
        <v>CID003524</v>
      </c>
      <c r="G102" s="182" t="str">
        <f ca="1">IF(C102=$X$4,IF(ISERROR($V102),"Enter smelter details","RMI"),IF(ISERROR($V102),"",OFFSET('Smelter Look-up'!$F$4,$V102-4,0)))</f>
        <v>RMI</v>
      </c>
      <c r="H102" s="183">
        <f ca="1">IF(ISERROR($V102),"",OFFSET('Smelter Look-up'!$G$4,$V102-4,0))</f>
        <v>0</v>
      </c>
      <c r="I102" s="184" t="str">
        <f ca="1">IF(ISERROR($V102),"",OFFSET('Smelter Look-up'!$H$4,$V102-4,0))</f>
        <v>Toledo</v>
      </c>
      <c r="J102" s="184" t="str">
        <f ca="1">IF(ISERROR($V102),"",OFFSET('Smelter Look-up'!$I$4,$V102-4,0))</f>
        <v>Toledo</v>
      </c>
      <c r="K102" s="224"/>
      <c r="L102" s="224"/>
      <c r="M102" s="224"/>
      <c r="N102" s="224"/>
      <c r="O102" s="224"/>
      <c r="P102" s="185"/>
      <c r="Q102" s="225"/>
      <c r="R102" s="182" t="str">
        <f ca="1">IF(ISERROR($V102),"",OFFSET('Smelter Look-up'!$C$4,$V102-4,0)&amp;"")</f>
        <v>CRM Synergies</v>
      </c>
      <c r="S102" s="181" t="str">
        <f t="shared" ca="1" si="15"/>
        <v>ES</v>
      </c>
      <c r="T102" s="181" t="str">
        <f ca="1">IF(B102="","",IF(ISERROR(MATCH($J102,SorP!$B$1:$B$6279,0)),"",INDIRECT("'SorP'!$A$"&amp;MATCH($S102&amp;$J102,SorP!C:C,0))))</f>
        <v>ES-TO</v>
      </c>
      <c r="U102" s="201"/>
      <c r="V102" s="226">
        <f ca="1">IF(C102="",NA(),IF(OR(C102="Smelter not listed",C102="Smelter not yet identified"),MATCH($B102&amp;$D102,'Smelter Look-up'!$J:$J,0),MATCH($B102&amp;$C102,'Smelter Look-up'!$J:$J,0)))</f>
        <v>411</v>
      </c>
      <c r="X102" s="227">
        <f t="shared" ca="1" si="16"/>
        <v>0</v>
      </c>
      <c r="AB102" s="228" t="str">
        <f t="shared" ca="1" si="17"/>
        <v>TinCRM Synergies</v>
      </c>
    </row>
    <row r="103" spans="1:28" s="227" customFormat="1" ht="20.25">
      <c r="A103" s="181" t="s">
        <v>15100</v>
      </c>
      <c r="B103" s="182" t="str">
        <f ca="1">IF(LEN(A103)=0,"",INDEX('Smelter Look-up'!$A:$A,MATCH($A103,'Smelter Look-up'!$E:$E,0)))</f>
        <v>Tin</v>
      </c>
      <c r="C103" s="186" t="str">
        <f ca="1">IF(LEN(A103)=0,"",INDEX('Smelter Look-up'!$C:$C,MATCH($A103,'Smelter Look-up'!$E:$E,0)))</f>
        <v>Fabrica Auricchio Industria e Comercio Ltda.</v>
      </c>
      <c r="D103" s="230"/>
      <c r="E103" s="182" t="str">
        <f ca="1">IF(ISERROR($V103),"",OFFSET('Smelter Look-up'!$D$4,$V103-4,0)&amp;"")</f>
        <v>BRAZIL</v>
      </c>
      <c r="F103" s="182" t="str">
        <f ca="1">IF(ISERROR($V103),"",OFFSET('Smelter Look-up'!$E$4,$V103-4,0))</f>
        <v>CID003582</v>
      </c>
      <c r="G103" s="182" t="str">
        <f ca="1">IF(C103=$X$4,IF(ISERROR($V103),"Enter smelter details","RMI"),IF(ISERROR($V103),"",OFFSET('Smelter Look-up'!$F$4,$V103-4,0)))</f>
        <v>RMI</v>
      </c>
      <c r="H103" s="183">
        <f ca="1">IF(ISERROR($V103),"",OFFSET('Smelter Look-up'!$G$4,$V103-4,0))</f>
        <v>0</v>
      </c>
      <c r="I103" s="184" t="str">
        <f ca="1">IF(ISERROR($V103),"",OFFSET('Smelter Look-up'!$H$4,$V103-4,0))</f>
        <v>Mogi das Cruzes</v>
      </c>
      <c r="J103" s="184" t="str">
        <f ca="1">IF(ISERROR($V103),"",OFFSET('Smelter Look-up'!$I$4,$V103-4,0))</f>
        <v>São Paulo</v>
      </c>
      <c r="K103" s="224"/>
      <c r="L103" s="224"/>
      <c r="M103" s="224"/>
      <c r="N103" s="224"/>
      <c r="O103" s="224"/>
      <c r="P103" s="185"/>
      <c r="Q103" s="225"/>
      <c r="R103" s="182" t="str">
        <f ca="1">IF(ISERROR($V103),"",OFFSET('Smelter Look-up'!$C$4,$V103-4,0)&amp;"")</f>
        <v>Fabrica Auricchio Industria e Comercio Ltda.</v>
      </c>
      <c r="S103" s="181" t="str">
        <f t="shared" ca="1" si="15"/>
        <v>BR</v>
      </c>
      <c r="T103" s="181" t="str">
        <f ca="1">IF(B103="","",IF(ISERROR(MATCH($J103,SorP!$B$1:$B$6279,0)),"",INDIRECT("'SorP'!$A$"&amp;MATCH($S103&amp;$J103,SorP!C:C,0))))</f>
        <v>BR-SP</v>
      </c>
      <c r="U103" s="201"/>
      <c r="V103" s="226">
        <f ca="1">IF(C103="",NA(),IF(OR(C103="Smelter not listed",C103="Smelter not yet identified"),MATCH($B103&amp;$D103,'Smelter Look-up'!$J:$J,0),MATCH($B103&amp;$C103,'Smelter Look-up'!$J:$J,0)))</f>
        <v>429</v>
      </c>
      <c r="X103" s="227">
        <f t="shared" ca="1" si="16"/>
        <v>0</v>
      </c>
      <c r="AB103" s="228" t="str">
        <f t="shared" ca="1" si="17"/>
        <v>TinFabrica Auricchio Industria e Comercio Ltda.</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42D6529-16A3-49D7-A693-C1ADD442B03D}"/>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7"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SKS Kontakttechnik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Heike Döring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heike.doering@sks-kontakt.de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++4937296/930-490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Heike Döring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heike.doering@sks-kontakt.de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45154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172"/>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93">
        <v>603006001</v>
      </c>
      <c r="C6" s="292" t="s">
        <v>15804</v>
      </c>
      <c r="D6" s="98"/>
      <c r="E6" s="275"/>
    </row>
    <row r="7" spans="1:6" ht="15.75">
      <c r="A7" s="129"/>
      <c r="B7" s="293">
        <v>930046100</v>
      </c>
      <c r="C7" s="292" t="s">
        <v>15805</v>
      </c>
      <c r="D7" s="98"/>
      <c r="E7" s="275"/>
    </row>
    <row r="8" spans="1:6" ht="15.75">
      <c r="A8" s="129"/>
      <c r="B8" s="273">
        <v>930046101</v>
      </c>
      <c r="C8" s="98" t="s">
        <v>15806</v>
      </c>
      <c r="D8" s="98"/>
      <c r="E8" s="275"/>
    </row>
    <row r="9" spans="1:6" ht="15.75">
      <c r="A9" s="129"/>
      <c r="B9" s="273">
        <v>930046102</v>
      </c>
      <c r="C9" s="98" t="s">
        <v>15807</v>
      </c>
      <c r="D9" s="98"/>
      <c r="E9" s="275"/>
    </row>
    <row r="10" spans="1:6" ht="15.75">
      <c r="A10" s="129"/>
      <c r="B10" s="273">
        <v>930046104</v>
      </c>
      <c r="C10" s="98" t="s">
        <v>15808</v>
      </c>
      <c r="D10" s="98"/>
      <c r="E10" s="275"/>
    </row>
    <row r="11" spans="1:6" ht="15.75">
      <c r="A11" s="129"/>
      <c r="B11" s="273">
        <v>930047102</v>
      </c>
      <c r="C11" s="98" t="s">
        <v>15809</v>
      </c>
      <c r="D11" s="98"/>
      <c r="E11" s="275"/>
    </row>
    <row r="12" spans="1:6" ht="15.75">
      <c r="A12" s="129"/>
      <c r="B12" s="273">
        <v>930047103</v>
      </c>
      <c r="C12" s="98" t="s">
        <v>15810</v>
      </c>
      <c r="D12" s="98"/>
      <c r="E12" s="275"/>
    </row>
    <row r="13" spans="1:6" ht="15.75">
      <c r="A13" s="129"/>
      <c r="B13" s="273">
        <v>930058100</v>
      </c>
      <c r="C13" s="98" t="s">
        <v>15811</v>
      </c>
      <c r="D13" s="98"/>
      <c r="E13" s="275"/>
    </row>
    <row r="14" spans="1:6" ht="15.75">
      <c r="A14" s="129"/>
      <c r="B14" s="273">
        <v>930058101</v>
      </c>
      <c r="C14" s="98" t="s">
        <v>15812</v>
      </c>
      <c r="D14" s="98"/>
      <c r="E14" s="275"/>
    </row>
    <row r="15" spans="1:6" ht="15.75">
      <c r="A15" s="129"/>
      <c r="B15" s="273">
        <v>930058102</v>
      </c>
      <c r="C15" s="98" t="s">
        <v>15813</v>
      </c>
      <c r="D15" s="98"/>
      <c r="E15" s="275"/>
    </row>
    <row r="16" spans="1:6" ht="15.75">
      <c r="A16" s="129"/>
      <c r="B16" s="273">
        <v>930058103</v>
      </c>
      <c r="C16" s="98" t="s">
        <v>15814</v>
      </c>
      <c r="D16" s="98"/>
      <c r="E16" s="275"/>
    </row>
    <row r="17" spans="1:5" ht="15.75">
      <c r="A17" s="129"/>
      <c r="B17" s="273">
        <v>930058104</v>
      </c>
      <c r="C17" s="98" t="s">
        <v>15815</v>
      </c>
      <c r="D17" s="98"/>
      <c r="E17" s="275"/>
    </row>
    <row r="18" spans="1:5" ht="15.75">
      <c r="A18" s="129"/>
      <c r="B18" s="273">
        <v>930061100</v>
      </c>
      <c r="C18" s="98" t="s">
        <v>15816</v>
      </c>
      <c r="D18" s="98"/>
      <c r="E18" s="275"/>
    </row>
    <row r="19" spans="1:5" ht="15.75">
      <c r="A19" s="129"/>
      <c r="B19" s="273">
        <v>930061101</v>
      </c>
      <c r="C19" s="98" t="s">
        <v>15817</v>
      </c>
      <c r="D19" s="98"/>
      <c r="E19" s="275"/>
    </row>
    <row r="20" spans="1:5" ht="15.75">
      <c r="A20" s="129"/>
      <c r="B20" s="273">
        <v>930099100</v>
      </c>
      <c r="C20" s="98" t="s">
        <v>15818</v>
      </c>
      <c r="D20" s="98"/>
      <c r="E20" s="275"/>
    </row>
    <row r="21" spans="1:5" ht="15.75">
      <c r="A21" s="129"/>
      <c r="B21" s="273">
        <v>930109100</v>
      </c>
      <c r="C21" s="98" t="s">
        <v>15819</v>
      </c>
      <c r="D21" s="98"/>
      <c r="E21" s="275"/>
    </row>
    <row r="22" spans="1:5" ht="15.75">
      <c r="A22" s="129"/>
      <c r="B22" s="273">
        <v>930109101</v>
      </c>
      <c r="C22" s="98" t="s">
        <v>15820</v>
      </c>
      <c r="D22" s="98"/>
      <c r="E22" s="275"/>
    </row>
    <row r="23" spans="1:5" ht="15.75">
      <c r="A23" s="129"/>
      <c r="B23" s="273">
        <v>930113100</v>
      </c>
      <c r="C23" s="98" t="s">
        <v>15821</v>
      </c>
      <c r="D23" s="98"/>
      <c r="E23" s="275"/>
    </row>
    <row r="24" spans="1:5" ht="15.75">
      <c r="A24" s="129"/>
      <c r="B24" s="273">
        <v>930113101</v>
      </c>
      <c r="C24" s="98" t="s">
        <v>15822</v>
      </c>
      <c r="D24" s="98"/>
      <c r="E24" s="275"/>
    </row>
    <row r="25" spans="1:5" ht="15.75">
      <c r="A25" s="129"/>
      <c r="B25" s="273">
        <v>930122000</v>
      </c>
      <c r="C25" s="98" t="s">
        <v>15823</v>
      </c>
      <c r="D25" s="98"/>
      <c r="E25" s="275"/>
    </row>
    <row r="26" spans="1:5" ht="15.75">
      <c r="A26" s="129"/>
      <c r="B26" s="273">
        <v>930126100</v>
      </c>
      <c r="C26" s="98" t="s">
        <v>15824</v>
      </c>
      <c r="D26" s="98"/>
      <c r="E26" s="275"/>
    </row>
    <row r="27" spans="1:5" ht="15.75">
      <c r="A27" s="129"/>
      <c r="B27" s="273">
        <v>930126101</v>
      </c>
      <c r="C27" s="98" t="s">
        <v>15825</v>
      </c>
      <c r="D27" s="98"/>
      <c r="E27" s="275"/>
    </row>
    <row r="28" spans="1:5" ht="15.75">
      <c r="A28" s="129"/>
      <c r="B28" s="273">
        <v>930147000</v>
      </c>
      <c r="C28" s="98" t="s">
        <v>15826</v>
      </c>
      <c r="D28" s="98"/>
      <c r="E28" s="275"/>
    </row>
    <row r="29" spans="1:5" ht="15.75">
      <c r="A29" s="129"/>
      <c r="B29" s="273">
        <v>930160000</v>
      </c>
      <c r="C29" s="98" t="s">
        <v>15827</v>
      </c>
      <c r="D29" s="98"/>
      <c r="E29" s="275"/>
    </row>
    <row r="30" spans="1:5" ht="15.75">
      <c r="A30" s="129"/>
      <c r="B30" s="273">
        <v>930175103</v>
      </c>
      <c r="C30" s="98" t="s">
        <v>15828</v>
      </c>
      <c r="D30" s="98"/>
      <c r="E30" s="275"/>
    </row>
    <row r="31" spans="1:5" ht="15.75">
      <c r="A31" s="129"/>
      <c r="B31" s="273">
        <v>930175702</v>
      </c>
      <c r="C31" s="98" t="s">
        <v>15829</v>
      </c>
      <c r="D31" s="98" t="s">
        <v>1125</v>
      </c>
      <c r="E31" s="275"/>
    </row>
    <row r="32" spans="1:5" ht="15.75">
      <c r="A32" s="129"/>
      <c r="B32" s="273">
        <v>930176101</v>
      </c>
      <c r="C32" s="98" t="s">
        <v>15830</v>
      </c>
      <c r="D32" s="98"/>
      <c r="E32" s="275"/>
    </row>
    <row r="33" spans="1:5" ht="15.75">
      <c r="A33" s="129"/>
      <c r="B33" s="273">
        <v>930176103</v>
      </c>
      <c r="C33" s="98" t="s">
        <v>15831</v>
      </c>
      <c r="D33" s="98"/>
      <c r="E33" s="275"/>
    </row>
    <row r="34" spans="1:5" ht="15.75">
      <c r="A34" s="129"/>
      <c r="B34" s="273">
        <v>930176104</v>
      </c>
      <c r="C34" s="98" t="s">
        <v>15832</v>
      </c>
      <c r="D34" s="98"/>
      <c r="E34" s="275"/>
    </row>
    <row r="35" spans="1:5" ht="15.75">
      <c r="A35" s="129"/>
      <c r="B35" s="273">
        <v>930189100</v>
      </c>
      <c r="C35" s="98" t="s">
        <v>15833</v>
      </c>
      <c r="D35" s="98"/>
      <c r="E35" s="275"/>
    </row>
    <row r="36" spans="1:5" ht="15.75">
      <c r="A36" s="129"/>
      <c r="B36" s="273">
        <v>930189101</v>
      </c>
      <c r="C36" s="98" t="s">
        <v>15834</v>
      </c>
      <c r="D36" s="98"/>
      <c r="E36" s="275"/>
    </row>
    <row r="37" spans="1:5" ht="15.75">
      <c r="A37" s="129"/>
      <c r="B37" s="273">
        <v>930224101</v>
      </c>
      <c r="C37" s="98" t="s">
        <v>15835</v>
      </c>
      <c r="D37" s="98"/>
      <c r="E37" s="275"/>
    </row>
    <row r="38" spans="1:5" ht="15.75">
      <c r="A38" s="129"/>
      <c r="B38" s="273">
        <v>930308100</v>
      </c>
      <c r="C38" s="98" t="s">
        <v>15836</v>
      </c>
      <c r="D38" s="98"/>
      <c r="E38" s="275"/>
    </row>
    <row r="39" spans="1:5" ht="15.75">
      <c r="A39" s="129"/>
      <c r="B39" s="273">
        <v>930317800</v>
      </c>
      <c r="C39" s="98" t="s">
        <v>15837</v>
      </c>
      <c r="D39" s="98"/>
      <c r="E39" s="275"/>
    </row>
    <row r="40" spans="1:5" ht="15.75">
      <c r="A40" s="129"/>
      <c r="B40" s="273">
        <v>930317801</v>
      </c>
      <c r="C40" s="98" t="s">
        <v>15838</v>
      </c>
      <c r="D40" s="98"/>
      <c r="E40" s="275"/>
    </row>
    <row r="41" spans="1:5" ht="15.75">
      <c r="A41" s="129"/>
      <c r="B41" s="273">
        <v>930584101</v>
      </c>
      <c r="C41" s="98" t="s">
        <v>15839</v>
      </c>
      <c r="D41" s="98"/>
      <c r="E41" s="275"/>
    </row>
    <row r="42" spans="1:5" ht="15.75">
      <c r="A42" s="129"/>
      <c r="B42" s="273">
        <v>930726100</v>
      </c>
      <c r="C42" s="98" t="s">
        <v>15840</v>
      </c>
      <c r="D42" s="98"/>
      <c r="E42" s="275"/>
    </row>
    <row r="43" spans="1:5" ht="15.75">
      <c r="A43" s="129"/>
      <c r="B43" s="273">
        <v>930726101</v>
      </c>
      <c r="C43" s="98" t="s">
        <v>15841</v>
      </c>
      <c r="D43" s="98"/>
      <c r="E43" s="275"/>
    </row>
    <row r="44" spans="1:5" ht="15.75">
      <c r="A44" s="129"/>
      <c r="B44" s="273">
        <v>930726102</v>
      </c>
      <c r="C44" s="98" t="s">
        <v>15842</v>
      </c>
      <c r="D44" s="98"/>
      <c r="E44" s="275"/>
    </row>
    <row r="45" spans="1:5" ht="15.75">
      <c r="A45" s="129"/>
      <c r="B45" s="273">
        <v>930726103</v>
      </c>
      <c r="C45" s="98" t="s">
        <v>15843</v>
      </c>
      <c r="D45" s="98"/>
      <c r="E45" s="275"/>
    </row>
    <row r="46" spans="1:5" ht="15.75">
      <c r="A46" s="129"/>
      <c r="B46" s="273">
        <v>930726104</v>
      </c>
      <c r="C46" s="98" t="s">
        <v>15844</v>
      </c>
      <c r="D46" s="98"/>
      <c r="E46" s="275"/>
    </row>
    <row r="47" spans="1:5" ht="15.75">
      <c r="A47" s="129"/>
      <c r="B47" s="273">
        <v>930727100</v>
      </c>
      <c r="C47" s="98" t="s">
        <v>15845</v>
      </c>
      <c r="D47" s="98"/>
      <c r="E47" s="275"/>
    </row>
    <row r="48" spans="1:5" ht="15.75">
      <c r="A48" s="129"/>
      <c r="B48" s="273">
        <v>930727101</v>
      </c>
      <c r="C48" s="98" t="s">
        <v>15846</v>
      </c>
      <c r="D48" s="98"/>
      <c r="E48" s="275"/>
    </row>
    <row r="49" spans="1:5" ht="15.75">
      <c r="A49" s="129"/>
      <c r="B49" s="273">
        <v>930727102</v>
      </c>
      <c r="C49" s="98" t="s">
        <v>15847</v>
      </c>
      <c r="D49" s="98"/>
      <c r="E49" s="275"/>
    </row>
    <row r="50" spans="1:5" ht="15.75">
      <c r="A50" s="129"/>
      <c r="B50" s="273">
        <v>930727103</v>
      </c>
      <c r="C50" s="98" t="s">
        <v>15848</v>
      </c>
      <c r="D50" s="98"/>
      <c r="E50" s="275"/>
    </row>
    <row r="51" spans="1:5" ht="15.75">
      <c r="A51" s="129"/>
      <c r="B51" s="273">
        <v>930727104</v>
      </c>
      <c r="C51" s="98" t="s">
        <v>15849</v>
      </c>
      <c r="D51" s="98"/>
      <c r="E51" s="275"/>
    </row>
    <row r="52" spans="1:5" ht="15.75">
      <c r="A52" s="129"/>
      <c r="B52" s="273">
        <v>931338001</v>
      </c>
      <c r="C52" s="98" t="s">
        <v>15850</v>
      </c>
      <c r="D52" s="98"/>
      <c r="E52" s="275"/>
    </row>
    <row r="53" spans="1:5" ht="15.75">
      <c r="A53" s="129"/>
      <c r="B53" s="273">
        <v>931467100</v>
      </c>
      <c r="C53" s="98" t="s">
        <v>15851</v>
      </c>
      <c r="D53" s="98"/>
      <c r="E53" s="275"/>
    </row>
    <row r="54" spans="1:5" ht="15.75">
      <c r="A54" s="129"/>
      <c r="B54" s="273">
        <v>931467101</v>
      </c>
      <c r="C54" s="98" t="s">
        <v>15852</v>
      </c>
      <c r="D54" s="98"/>
      <c r="E54" s="275"/>
    </row>
    <row r="55" spans="1:5" ht="15.75">
      <c r="A55" s="129"/>
      <c r="B55" s="273">
        <v>931713100</v>
      </c>
      <c r="C55" s="98" t="s">
        <v>15853</v>
      </c>
      <c r="D55" s="98"/>
      <c r="E55" s="275"/>
    </row>
    <row r="56" spans="1:5" ht="15.75">
      <c r="A56" s="129"/>
      <c r="B56" s="273">
        <v>931804100</v>
      </c>
      <c r="C56" s="98" t="s">
        <v>15854</v>
      </c>
      <c r="D56" s="98"/>
      <c r="E56" s="275"/>
    </row>
    <row r="57" spans="1:5" ht="15.75">
      <c r="A57" s="129"/>
      <c r="B57" s="273">
        <v>931804101</v>
      </c>
      <c r="C57" s="98" t="s">
        <v>15855</v>
      </c>
      <c r="D57" s="98"/>
      <c r="E57" s="275"/>
    </row>
    <row r="58" spans="1:5" ht="15.75">
      <c r="A58" s="129"/>
      <c r="B58" s="273">
        <v>931804102</v>
      </c>
      <c r="C58" s="98" t="s">
        <v>15856</v>
      </c>
      <c r="D58" s="98"/>
      <c r="E58" s="275"/>
    </row>
    <row r="59" spans="1:5" ht="15.75">
      <c r="A59" s="129"/>
      <c r="B59" s="273">
        <v>931804103</v>
      </c>
      <c r="C59" s="98" t="s">
        <v>15857</v>
      </c>
      <c r="D59" s="98"/>
      <c r="E59" s="275"/>
    </row>
    <row r="60" spans="1:5" ht="15.75">
      <c r="A60" s="129"/>
      <c r="B60" s="273">
        <v>931804104</v>
      </c>
      <c r="C60" s="98" t="s">
        <v>15858</v>
      </c>
      <c r="D60" s="98"/>
      <c r="E60" s="275"/>
    </row>
    <row r="61" spans="1:5" ht="15.75">
      <c r="A61" s="129"/>
      <c r="B61" s="273">
        <v>931825100</v>
      </c>
      <c r="C61" s="98" t="s">
        <v>15859</v>
      </c>
      <c r="D61" s="98"/>
      <c r="E61" s="275"/>
    </row>
    <row r="62" spans="1:5" ht="15.75">
      <c r="A62" s="129"/>
      <c r="B62" s="273">
        <v>931825101</v>
      </c>
      <c r="C62" s="98" t="s">
        <v>15860</v>
      </c>
      <c r="D62" s="98"/>
      <c r="E62" s="275"/>
    </row>
    <row r="63" spans="1:5" ht="15.75">
      <c r="A63" s="129"/>
      <c r="B63" s="273">
        <v>932146100</v>
      </c>
      <c r="C63" s="98" t="s">
        <v>15861</v>
      </c>
      <c r="D63" s="98"/>
      <c r="E63" s="275"/>
    </row>
    <row r="64" spans="1:5" ht="15.75">
      <c r="A64" s="129"/>
      <c r="B64" s="273">
        <v>932146101</v>
      </c>
      <c r="C64" s="98" t="s">
        <v>15862</v>
      </c>
      <c r="D64" s="98"/>
      <c r="E64" s="275"/>
    </row>
    <row r="65" spans="1:5" ht="15.75">
      <c r="A65" s="129"/>
      <c r="B65" s="273">
        <v>932435100</v>
      </c>
      <c r="C65" s="98" t="s">
        <v>15863</v>
      </c>
      <c r="D65" s="98"/>
      <c r="E65" s="275"/>
    </row>
    <row r="66" spans="1:5" ht="15.75">
      <c r="A66" s="129"/>
      <c r="B66" s="273">
        <v>932435101</v>
      </c>
      <c r="C66" s="98" t="s">
        <v>15864</v>
      </c>
      <c r="D66" s="98"/>
      <c r="E66" s="275"/>
    </row>
    <row r="67" spans="1:5" ht="15.75">
      <c r="A67" s="129"/>
      <c r="B67" s="273">
        <v>932793001</v>
      </c>
      <c r="C67" s="98" t="s">
        <v>15865</v>
      </c>
      <c r="D67" s="98"/>
      <c r="E67" s="275"/>
    </row>
    <row r="68" spans="1:5" ht="15.75">
      <c r="A68" s="129"/>
      <c r="B68" s="273">
        <v>932827001</v>
      </c>
      <c r="C68" s="98" t="s">
        <v>15866</v>
      </c>
      <c r="D68" s="98"/>
      <c r="E68" s="275"/>
    </row>
    <row r="69" spans="1:5" ht="15.75">
      <c r="A69" s="129"/>
      <c r="B69" s="273">
        <v>932959001</v>
      </c>
      <c r="C69" s="98" t="s">
        <v>15867</v>
      </c>
      <c r="D69" s="98"/>
      <c r="E69" s="275"/>
    </row>
    <row r="70" spans="1:5" ht="15.75">
      <c r="A70" s="129"/>
      <c r="B70" s="273">
        <v>932961001</v>
      </c>
      <c r="C70" s="98" t="s">
        <v>15868</v>
      </c>
      <c r="D70" s="98"/>
      <c r="E70" s="275"/>
    </row>
    <row r="71" spans="1:5" ht="15.75">
      <c r="A71" s="129"/>
      <c r="B71" s="273">
        <v>933003001</v>
      </c>
      <c r="C71" s="98" t="s">
        <v>15869</v>
      </c>
      <c r="D71" s="98"/>
      <c r="E71" s="275"/>
    </row>
    <row r="72" spans="1:5" ht="15.75">
      <c r="A72" s="129"/>
      <c r="B72" s="273">
        <v>934060100</v>
      </c>
      <c r="C72" s="98" t="s">
        <v>15870</v>
      </c>
      <c r="D72" s="98"/>
      <c r="E72" s="275"/>
    </row>
    <row r="73" spans="1:5" ht="15.75">
      <c r="A73" s="129"/>
      <c r="B73" s="273">
        <v>934060101</v>
      </c>
      <c r="C73" s="98" t="s">
        <v>15871</v>
      </c>
      <c r="D73" s="98"/>
      <c r="E73" s="275"/>
    </row>
    <row r="74" spans="1:5" ht="15.75">
      <c r="A74" s="129"/>
      <c r="B74" s="273">
        <v>934061700</v>
      </c>
      <c r="C74" s="98" t="s">
        <v>15872</v>
      </c>
      <c r="D74" s="98" t="s">
        <v>1125</v>
      </c>
      <c r="E74" s="275"/>
    </row>
    <row r="75" spans="1:5" ht="15.75">
      <c r="A75" s="129"/>
      <c r="B75" s="273">
        <v>934061701</v>
      </c>
      <c r="C75" s="98" t="s">
        <v>15873</v>
      </c>
      <c r="D75" s="98" t="s">
        <v>1125</v>
      </c>
      <c r="E75" s="275"/>
    </row>
    <row r="76" spans="1:5" ht="15.75">
      <c r="A76" s="129"/>
      <c r="B76" s="273">
        <v>934061702</v>
      </c>
      <c r="C76" s="98" t="s">
        <v>15874</v>
      </c>
      <c r="D76" s="98" t="s">
        <v>1125</v>
      </c>
      <c r="E76" s="275"/>
    </row>
    <row r="77" spans="1:5" ht="15.75">
      <c r="A77" s="129"/>
      <c r="B77" s="273">
        <v>934061703</v>
      </c>
      <c r="C77" s="98" t="s">
        <v>15875</v>
      </c>
      <c r="D77" s="98" t="s">
        <v>1125</v>
      </c>
      <c r="E77" s="275"/>
    </row>
    <row r="78" spans="1:5" ht="15.75">
      <c r="A78" s="129"/>
      <c r="B78" s="273">
        <v>934061704</v>
      </c>
      <c r="C78" s="98" t="s">
        <v>15876</v>
      </c>
      <c r="D78" s="98" t="s">
        <v>1125</v>
      </c>
      <c r="E78" s="275"/>
    </row>
    <row r="79" spans="1:5" ht="15.75">
      <c r="A79" s="129"/>
      <c r="B79" s="273">
        <v>934062100</v>
      </c>
      <c r="C79" s="98" t="s">
        <v>15877</v>
      </c>
      <c r="D79" s="98"/>
      <c r="E79" s="275"/>
    </row>
    <row r="80" spans="1:5" ht="15.75">
      <c r="A80" s="129"/>
      <c r="B80" s="273">
        <v>934062101</v>
      </c>
      <c r="C80" s="98" t="s">
        <v>15878</v>
      </c>
      <c r="D80" s="98"/>
      <c r="E80" s="275"/>
    </row>
    <row r="81" spans="1:5" ht="15.75">
      <c r="A81" s="129"/>
      <c r="B81" s="273">
        <v>934063100</v>
      </c>
      <c r="C81" s="98" t="s">
        <v>15879</v>
      </c>
      <c r="D81" s="98"/>
      <c r="E81" s="275"/>
    </row>
    <row r="82" spans="1:5" ht="15.75">
      <c r="A82" s="129"/>
      <c r="B82" s="273">
        <v>934063101</v>
      </c>
      <c r="C82" s="98" t="s">
        <v>15880</v>
      </c>
      <c r="D82" s="98"/>
      <c r="E82" s="275"/>
    </row>
    <row r="83" spans="1:5" ht="15.75">
      <c r="A83" s="129"/>
      <c r="B83" s="273">
        <v>934063700</v>
      </c>
      <c r="C83" s="98" t="s">
        <v>15881</v>
      </c>
      <c r="D83" s="98" t="s">
        <v>1125</v>
      </c>
      <c r="E83" s="275"/>
    </row>
    <row r="84" spans="1:5" ht="15.75">
      <c r="A84" s="129"/>
      <c r="B84" s="273">
        <v>934063701</v>
      </c>
      <c r="C84" s="98" t="s">
        <v>15882</v>
      </c>
      <c r="D84" s="98" t="s">
        <v>1125</v>
      </c>
      <c r="E84" s="275"/>
    </row>
    <row r="85" spans="1:5" ht="15.75">
      <c r="A85" s="129"/>
      <c r="B85" s="273">
        <v>934063702</v>
      </c>
      <c r="C85" s="98" t="s">
        <v>15883</v>
      </c>
      <c r="D85" s="98" t="s">
        <v>1125</v>
      </c>
      <c r="E85" s="275"/>
    </row>
    <row r="86" spans="1:5" ht="15.75">
      <c r="A86" s="129"/>
      <c r="B86" s="273">
        <v>934063703</v>
      </c>
      <c r="C86" s="98" t="s">
        <v>15884</v>
      </c>
      <c r="D86" s="98" t="s">
        <v>1125</v>
      </c>
      <c r="E86" s="275"/>
    </row>
    <row r="87" spans="1:5" ht="15.75">
      <c r="A87" s="129"/>
      <c r="B87" s="273">
        <v>934063704</v>
      </c>
      <c r="C87" s="98" t="s">
        <v>15885</v>
      </c>
      <c r="D87" s="98" t="s">
        <v>1125</v>
      </c>
      <c r="E87" s="275"/>
    </row>
    <row r="88" spans="1:5" ht="15.75">
      <c r="A88" s="129"/>
      <c r="B88" s="273">
        <v>934066700</v>
      </c>
      <c r="C88" s="98" t="s">
        <v>15886</v>
      </c>
      <c r="D88" s="98" t="s">
        <v>1125</v>
      </c>
      <c r="E88" s="275"/>
    </row>
    <row r="89" spans="1:5" ht="15.75">
      <c r="A89" s="129"/>
      <c r="B89" s="273">
        <v>934066701</v>
      </c>
      <c r="C89" s="98" t="s">
        <v>15887</v>
      </c>
      <c r="D89" s="98" t="s">
        <v>1125</v>
      </c>
      <c r="E89" s="275"/>
    </row>
    <row r="90" spans="1:5" ht="15.75">
      <c r="A90" s="129"/>
      <c r="B90" s="273">
        <v>934066703</v>
      </c>
      <c r="C90" s="98" t="s">
        <v>15888</v>
      </c>
      <c r="D90" s="98" t="s">
        <v>1125</v>
      </c>
      <c r="E90" s="275"/>
    </row>
    <row r="91" spans="1:5" ht="15.75">
      <c r="A91" s="129"/>
      <c r="B91" s="273">
        <v>934068100</v>
      </c>
      <c r="C91" s="98" t="s">
        <v>15889</v>
      </c>
      <c r="D91" s="98"/>
      <c r="E91" s="275"/>
    </row>
    <row r="92" spans="1:5" ht="15.75">
      <c r="A92" s="129"/>
      <c r="B92" s="273">
        <v>934075101</v>
      </c>
      <c r="C92" s="98" t="s">
        <v>15890</v>
      </c>
      <c r="D92" s="98"/>
      <c r="E92" s="275"/>
    </row>
    <row r="93" spans="1:5" ht="15.75">
      <c r="A93" s="129"/>
      <c r="B93" s="273">
        <v>934075103</v>
      </c>
      <c r="C93" s="98" t="s">
        <v>15891</v>
      </c>
      <c r="D93" s="98"/>
      <c r="E93" s="275"/>
    </row>
    <row r="94" spans="1:5" ht="15.75">
      <c r="A94" s="129"/>
      <c r="B94" s="273">
        <v>934077104</v>
      </c>
      <c r="C94" s="98" t="s">
        <v>15892</v>
      </c>
      <c r="D94" s="98"/>
      <c r="E94" s="275"/>
    </row>
    <row r="95" spans="1:5" ht="15.75">
      <c r="A95" s="129"/>
      <c r="B95" s="273">
        <v>934085100</v>
      </c>
      <c r="C95" s="98" t="s">
        <v>15893</v>
      </c>
      <c r="D95" s="98"/>
      <c r="E95" s="275"/>
    </row>
    <row r="96" spans="1:5" ht="15.75">
      <c r="A96" s="129"/>
      <c r="B96" s="273">
        <v>934085101</v>
      </c>
      <c r="C96" s="98" t="s">
        <v>15894</v>
      </c>
      <c r="D96" s="98"/>
      <c r="E96" s="275"/>
    </row>
    <row r="97" spans="1:5" ht="15.75">
      <c r="A97" s="129"/>
      <c r="B97" s="273">
        <v>934092100</v>
      </c>
      <c r="C97" s="98" t="s">
        <v>15895</v>
      </c>
      <c r="D97" s="98"/>
      <c r="E97" s="275"/>
    </row>
    <row r="98" spans="1:5" ht="15.75">
      <c r="A98" s="129"/>
      <c r="B98" s="273">
        <v>934092101</v>
      </c>
      <c r="C98" s="98" t="s">
        <v>15896</v>
      </c>
      <c r="D98" s="98"/>
      <c r="E98" s="275"/>
    </row>
    <row r="99" spans="1:5" ht="15.75">
      <c r="A99" s="129"/>
      <c r="B99" s="273">
        <v>934094100</v>
      </c>
      <c r="C99" s="98" t="s">
        <v>15897</v>
      </c>
      <c r="D99" s="98"/>
      <c r="E99" s="275"/>
    </row>
    <row r="100" spans="1:5" ht="15.75">
      <c r="A100" s="129"/>
      <c r="B100" s="273">
        <v>934094101</v>
      </c>
      <c r="C100" s="98" t="s">
        <v>15898</v>
      </c>
      <c r="D100" s="98"/>
      <c r="E100" s="275"/>
    </row>
    <row r="101" spans="1:5" ht="15.75">
      <c r="A101" s="129"/>
      <c r="B101" s="273">
        <v>934095100</v>
      </c>
      <c r="C101" s="98" t="s">
        <v>15899</v>
      </c>
      <c r="D101" s="98"/>
      <c r="E101" s="275"/>
    </row>
    <row r="102" spans="1:5" ht="15.75">
      <c r="A102" s="129"/>
      <c r="B102" s="273">
        <v>934095101</v>
      </c>
      <c r="C102" s="98" t="s">
        <v>15900</v>
      </c>
      <c r="D102" s="98"/>
      <c r="E102" s="275"/>
    </row>
    <row r="103" spans="1:5" ht="15.75">
      <c r="A103" s="129"/>
      <c r="B103" s="273">
        <v>934095102</v>
      </c>
      <c r="C103" s="98" t="s">
        <v>15901</v>
      </c>
      <c r="D103" s="98"/>
      <c r="E103" s="275"/>
    </row>
    <row r="104" spans="1:5" ht="15.75">
      <c r="A104" s="129"/>
      <c r="B104" s="273">
        <v>934095104</v>
      </c>
      <c r="C104" s="98" t="s">
        <v>15902</v>
      </c>
      <c r="D104" s="98"/>
      <c r="E104" s="275"/>
    </row>
    <row r="105" spans="1:5" ht="15.75">
      <c r="A105" s="129"/>
      <c r="B105" s="273">
        <v>934096100</v>
      </c>
      <c r="C105" s="98" t="s">
        <v>15903</v>
      </c>
      <c r="D105" s="98"/>
      <c r="E105" s="275"/>
    </row>
    <row r="106" spans="1:5" ht="15.75">
      <c r="A106" s="129"/>
      <c r="B106" s="273">
        <v>934096101</v>
      </c>
      <c r="C106" s="98" t="s">
        <v>15904</v>
      </c>
      <c r="D106" s="98"/>
      <c r="E106" s="275"/>
    </row>
    <row r="107" spans="1:5" ht="15.75">
      <c r="A107" s="129"/>
      <c r="B107" s="273">
        <v>934101025</v>
      </c>
      <c r="C107" s="98" t="s">
        <v>15905</v>
      </c>
      <c r="D107" s="98"/>
      <c r="E107" s="275"/>
    </row>
    <row r="108" spans="1:5" ht="31.5">
      <c r="A108" s="129"/>
      <c r="B108" s="273">
        <v>934101055</v>
      </c>
      <c r="C108" s="98" t="s">
        <v>15906</v>
      </c>
      <c r="D108" s="98"/>
      <c r="E108" s="275"/>
    </row>
    <row r="109" spans="1:5" ht="15.75">
      <c r="A109" s="129"/>
      <c r="B109" s="273">
        <v>934101065</v>
      </c>
      <c r="C109" s="98" t="s">
        <v>15907</v>
      </c>
      <c r="D109" s="98"/>
      <c r="E109" s="275"/>
    </row>
    <row r="110" spans="1:5" ht="15.75">
      <c r="A110" s="129"/>
      <c r="B110" s="273">
        <v>934160100</v>
      </c>
      <c r="C110" s="98" t="s">
        <v>15908</v>
      </c>
      <c r="D110" s="98"/>
      <c r="E110" s="275"/>
    </row>
    <row r="111" spans="1:5" ht="15.75">
      <c r="A111" s="129"/>
      <c r="B111" s="273">
        <v>934160101</v>
      </c>
      <c r="C111" s="98" t="s">
        <v>15909</v>
      </c>
      <c r="D111" s="98"/>
      <c r="E111" s="275"/>
    </row>
    <row r="112" spans="1:5" ht="15.75">
      <c r="A112" s="129"/>
      <c r="B112" s="273">
        <v>934507700</v>
      </c>
      <c r="C112" s="98" t="s">
        <v>15910</v>
      </c>
      <c r="D112" s="98" t="s">
        <v>1125</v>
      </c>
      <c r="E112" s="275"/>
    </row>
    <row r="113" spans="1:5" ht="15.75">
      <c r="A113" s="129"/>
      <c r="B113" s="273">
        <v>934507701</v>
      </c>
      <c r="C113" s="98" t="s">
        <v>15911</v>
      </c>
      <c r="D113" s="98" t="s">
        <v>1125</v>
      </c>
      <c r="E113" s="275"/>
    </row>
    <row r="114" spans="1:5" ht="15.75">
      <c r="A114" s="129"/>
      <c r="B114" s="273">
        <v>938120100</v>
      </c>
      <c r="C114" s="98" t="s">
        <v>15912</v>
      </c>
      <c r="D114" s="98"/>
      <c r="E114" s="275"/>
    </row>
    <row r="115" spans="1:5" ht="15.75">
      <c r="A115" s="129"/>
      <c r="B115" s="273">
        <v>938120101</v>
      </c>
      <c r="C115" s="98" t="s">
        <v>15913</v>
      </c>
      <c r="D115" s="98"/>
      <c r="E115" s="275"/>
    </row>
    <row r="116" spans="1:5" ht="15.75">
      <c r="A116" s="129"/>
      <c r="B116" s="273">
        <v>972306100</v>
      </c>
      <c r="C116" s="98" t="s">
        <v>15914</v>
      </c>
      <c r="D116" s="98"/>
      <c r="E116" s="275"/>
    </row>
    <row r="117" spans="1:5" ht="15.75">
      <c r="A117" s="129"/>
      <c r="B117" s="273">
        <v>972306101</v>
      </c>
      <c r="C117" s="98" t="s">
        <v>15915</v>
      </c>
      <c r="D117" s="98"/>
      <c r="E117" s="275"/>
    </row>
    <row r="118" spans="1:5" ht="15.75">
      <c r="A118" s="129"/>
      <c r="B118" s="273">
        <v>972309101</v>
      </c>
      <c r="C118" s="98" t="s">
        <v>15916</v>
      </c>
      <c r="D118" s="98"/>
      <c r="E118" s="275"/>
    </row>
    <row r="119" spans="1:5" ht="15.75">
      <c r="A119" s="129"/>
      <c r="B119" s="273">
        <v>972317100</v>
      </c>
      <c r="C119" s="98" t="s">
        <v>15917</v>
      </c>
      <c r="D119" s="98"/>
      <c r="E119" s="275"/>
    </row>
    <row r="120" spans="1:5" ht="15.75">
      <c r="A120" s="129"/>
      <c r="B120" s="273">
        <v>972317101</v>
      </c>
      <c r="C120" s="98" t="s">
        <v>15918</v>
      </c>
      <c r="D120" s="98"/>
      <c r="E120" s="275"/>
    </row>
    <row r="121" spans="1:5" ht="15.75">
      <c r="A121" s="129"/>
      <c r="B121" s="273">
        <v>972319100</v>
      </c>
      <c r="C121" s="98" t="s">
        <v>15919</v>
      </c>
      <c r="D121" s="98"/>
      <c r="E121" s="275"/>
    </row>
    <row r="122" spans="1:5" ht="15.75">
      <c r="A122" s="129"/>
      <c r="B122" s="273">
        <v>972319101</v>
      </c>
      <c r="C122" s="98" t="s">
        <v>15920</v>
      </c>
      <c r="D122" s="98"/>
      <c r="E122" s="275"/>
    </row>
    <row r="123" spans="1:5" ht="15.75">
      <c r="A123" s="129"/>
      <c r="B123" s="273">
        <v>972338001</v>
      </c>
      <c r="C123" s="98" t="s">
        <v>15921</v>
      </c>
      <c r="D123" s="98"/>
      <c r="E123" s="275"/>
    </row>
    <row r="124" spans="1:5" ht="15.75">
      <c r="A124" s="129"/>
      <c r="B124" s="273">
        <v>972339001</v>
      </c>
      <c r="C124" s="98" t="s">
        <v>15922</v>
      </c>
      <c r="D124" s="98"/>
      <c r="E124" s="275"/>
    </row>
    <row r="125" spans="1:5" ht="15.75">
      <c r="A125" s="129"/>
      <c r="B125" s="273">
        <v>972340001</v>
      </c>
      <c r="C125" s="98" t="s">
        <v>15923</v>
      </c>
      <c r="D125" s="98"/>
      <c r="E125" s="275"/>
    </row>
    <row r="126" spans="1:5" ht="15.75">
      <c r="A126" s="129"/>
      <c r="B126" s="273">
        <v>972341001</v>
      </c>
      <c r="C126" s="98" t="s">
        <v>15924</v>
      </c>
      <c r="D126" s="98"/>
      <c r="E126" s="275"/>
    </row>
    <row r="127" spans="1:5" ht="15.75">
      <c r="A127" s="129"/>
      <c r="B127" s="273">
        <v>972342001</v>
      </c>
      <c r="C127" s="98" t="s">
        <v>15925</v>
      </c>
      <c r="D127" s="98"/>
      <c r="E127" s="275"/>
    </row>
    <row r="128" spans="1:5" ht="15.75">
      <c r="A128" s="129"/>
      <c r="B128" s="273">
        <v>972355100</v>
      </c>
      <c r="C128" s="98" t="s">
        <v>15926</v>
      </c>
      <c r="D128" s="98"/>
      <c r="E128" s="275"/>
    </row>
    <row r="129" spans="1:5" ht="15.75">
      <c r="A129" s="129"/>
      <c r="B129" s="273">
        <v>972355103</v>
      </c>
      <c r="C129" s="98" t="s">
        <v>15927</v>
      </c>
      <c r="D129" s="98"/>
      <c r="E129" s="275"/>
    </row>
    <row r="130" spans="1:5" ht="15.75">
      <c r="A130" s="129"/>
      <c r="B130" s="273">
        <v>972355104</v>
      </c>
      <c r="C130" s="98" t="s">
        <v>15928</v>
      </c>
      <c r="D130" s="98"/>
      <c r="E130" s="275"/>
    </row>
    <row r="131" spans="1:5" ht="15.75">
      <c r="A131" s="129"/>
      <c r="B131" s="273">
        <v>972359102</v>
      </c>
      <c r="C131" s="98" t="s">
        <v>15929</v>
      </c>
      <c r="D131" s="98"/>
      <c r="E131" s="275"/>
    </row>
    <row r="132" spans="1:5" ht="15.75">
      <c r="A132" s="129"/>
      <c r="B132" s="273">
        <v>972359188</v>
      </c>
      <c r="C132" s="98" t="s">
        <v>15930</v>
      </c>
      <c r="D132" s="98"/>
      <c r="E132" s="275"/>
    </row>
    <row r="133" spans="1:5" ht="15.75">
      <c r="A133" s="129"/>
      <c r="B133" s="273">
        <v>972405100</v>
      </c>
      <c r="C133" s="98" t="s">
        <v>15931</v>
      </c>
      <c r="D133" s="98"/>
      <c r="E133" s="275"/>
    </row>
    <row r="134" spans="1:5" ht="15.75">
      <c r="A134" s="129"/>
      <c r="B134" s="273">
        <v>972405101</v>
      </c>
      <c r="C134" s="98" t="s">
        <v>15932</v>
      </c>
      <c r="D134" s="98"/>
      <c r="E134" s="275"/>
    </row>
    <row r="135" spans="1:5" ht="15.75">
      <c r="A135" s="129"/>
      <c r="B135" s="273">
        <v>972405188</v>
      </c>
      <c r="C135" s="98" t="s">
        <v>15933</v>
      </c>
      <c r="D135" s="98"/>
      <c r="E135" s="275"/>
    </row>
    <row r="136" spans="1:5" ht="15.75">
      <c r="A136" s="129"/>
      <c r="B136" s="273">
        <v>973053100</v>
      </c>
      <c r="C136" s="98" t="s">
        <v>15934</v>
      </c>
      <c r="D136" s="98"/>
      <c r="E136" s="275"/>
    </row>
    <row r="137" spans="1:5" ht="15.75">
      <c r="A137" s="129"/>
      <c r="B137" s="273">
        <v>973053101</v>
      </c>
      <c r="C137" s="98" t="s">
        <v>15935</v>
      </c>
      <c r="D137" s="98"/>
      <c r="E137" s="275"/>
    </row>
    <row r="138" spans="1:5" ht="15.75">
      <c r="A138" s="129"/>
      <c r="B138" s="273">
        <v>973368100</v>
      </c>
      <c r="C138" s="98" t="s">
        <v>15936</v>
      </c>
      <c r="D138" s="98"/>
      <c r="E138" s="275"/>
    </row>
    <row r="139" spans="1:5" ht="15.75">
      <c r="A139" s="129"/>
      <c r="B139" s="273">
        <v>973368101</v>
      </c>
      <c r="C139" s="98" t="s">
        <v>15937</v>
      </c>
      <c r="D139" s="98"/>
      <c r="E139" s="275"/>
    </row>
    <row r="140" spans="1:5" ht="15.75">
      <c r="A140" s="129"/>
      <c r="B140" s="273">
        <v>973458000</v>
      </c>
      <c r="C140" s="98" t="s">
        <v>15938</v>
      </c>
      <c r="D140" s="98"/>
      <c r="E140" s="275"/>
    </row>
    <row r="141" spans="1:5" ht="15.75">
      <c r="A141" s="129"/>
      <c r="B141" s="273">
        <v>973509100</v>
      </c>
      <c r="C141" s="98" t="s">
        <v>15939</v>
      </c>
      <c r="D141" s="98"/>
      <c r="E141" s="275"/>
    </row>
    <row r="142" spans="1:5" ht="15.75">
      <c r="A142" s="129"/>
      <c r="B142" s="273">
        <v>973509101</v>
      </c>
      <c r="C142" s="98" t="s">
        <v>15940</v>
      </c>
      <c r="D142" s="98"/>
      <c r="E142" s="275"/>
    </row>
    <row r="143" spans="1:5" ht="15.75">
      <c r="A143" s="129"/>
      <c r="B143" s="273">
        <v>973528100</v>
      </c>
      <c r="C143" s="98" t="s">
        <v>15941</v>
      </c>
      <c r="D143" s="98"/>
      <c r="E143" s="275"/>
    </row>
    <row r="144" spans="1:5" ht="15.75">
      <c r="A144" s="129"/>
      <c r="B144" s="273">
        <v>973528101</v>
      </c>
      <c r="C144" s="98" t="s">
        <v>15942</v>
      </c>
      <c r="D144" s="98"/>
      <c r="E144" s="275"/>
    </row>
    <row r="145" spans="1:5" ht="15.75">
      <c r="A145" s="129"/>
      <c r="B145" s="273">
        <v>973531100</v>
      </c>
      <c r="C145" s="98" t="s">
        <v>15943</v>
      </c>
      <c r="D145" s="98"/>
      <c r="E145" s="275"/>
    </row>
    <row r="146" spans="1:5" ht="15.75">
      <c r="A146" s="129"/>
      <c r="B146" s="273">
        <v>973531101</v>
      </c>
      <c r="C146" s="98" t="s">
        <v>15944</v>
      </c>
      <c r="D146" s="98"/>
      <c r="E146" s="275"/>
    </row>
    <row r="147" spans="1:5" ht="15.75">
      <c r="A147" s="129"/>
      <c r="B147" s="273">
        <v>973582100</v>
      </c>
      <c r="C147" s="98" t="s">
        <v>15945</v>
      </c>
      <c r="D147" s="98"/>
      <c r="E147" s="275"/>
    </row>
    <row r="148" spans="1:5" ht="15.75">
      <c r="A148" s="129"/>
      <c r="B148" s="273">
        <v>973582101</v>
      </c>
      <c r="C148" s="98" t="s">
        <v>15946</v>
      </c>
      <c r="D148" s="98"/>
      <c r="E148" s="275"/>
    </row>
    <row r="149" spans="1:5" ht="15.75">
      <c r="A149" s="129"/>
      <c r="B149" s="273">
        <v>973595100</v>
      </c>
      <c r="C149" s="98" t="s">
        <v>15947</v>
      </c>
      <c r="D149" s="98"/>
      <c r="E149" s="275"/>
    </row>
    <row r="150" spans="1:5" ht="15.75">
      <c r="A150" s="129"/>
      <c r="B150" s="273">
        <v>973595101</v>
      </c>
      <c r="C150" s="98" t="s">
        <v>15948</v>
      </c>
      <c r="D150" s="98"/>
      <c r="E150" s="275"/>
    </row>
    <row r="151" spans="1:5" ht="15.75">
      <c r="A151" s="129"/>
      <c r="B151" s="273">
        <v>973600100</v>
      </c>
      <c r="C151" s="98" t="s">
        <v>15949</v>
      </c>
      <c r="D151" s="98"/>
      <c r="E151" s="275"/>
    </row>
    <row r="152" spans="1:5" ht="15.75">
      <c r="A152" s="129"/>
      <c r="B152" s="273">
        <v>973600101</v>
      </c>
      <c r="C152" s="98" t="s">
        <v>15950</v>
      </c>
      <c r="D152" s="98"/>
      <c r="E152" s="275"/>
    </row>
    <row r="153" spans="1:5" ht="15.75">
      <c r="A153" s="129"/>
      <c r="B153" s="273">
        <v>973644100</v>
      </c>
      <c r="C153" s="98" t="s">
        <v>15951</v>
      </c>
      <c r="D153" s="98"/>
      <c r="E153" s="275"/>
    </row>
    <row r="154" spans="1:5" ht="15.75">
      <c r="A154" s="129"/>
      <c r="B154" s="273">
        <v>973644101</v>
      </c>
      <c r="C154" s="98" t="s">
        <v>15952</v>
      </c>
      <c r="D154" s="98"/>
      <c r="E154" s="275"/>
    </row>
    <row r="155" spans="1:5" ht="15.75">
      <c r="A155" s="129"/>
      <c r="B155" s="273">
        <v>973644102</v>
      </c>
      <c r="C155" s="98" t="s">
        <v>15953</v>
      </c>
      <c r="D155" s="98"/>
      <c r="E155" s="275"/>
    </row>
    <row r="156" spans="1:5" ht="15.75">
      <c r="A156" s="129"/>
      <c r="B156" s="273">
        <v>973644103</v>
      </c>
      <c r="C156" s="98" t="s">
        <v>15954</v>
      </c>
      <c r="D156" s="98"/>
      <c r="E156" s="275"/>
    </row>
    <row r="157" spans="1:5" ht="15.75">
      <c r="A157" s="129"/>
      <c r="B157" s="273">
        <v>973644104</v>
      </c>
      <c r="C157" s="98" t="s">
        <v>15955</v>
      </c>
      <c r="D157" s="98"/>
      <c r="E157" s="275"/>
    </row>
    <row r="158" spans="1:5" ht="15.75">
      <c r="A158" s="129"/>
      <c r="B158" s="273">
        <v>973645100</v>
      </c>
      <c r="C158" s="98" t="s">
        <v>15956</v>
      </c>
      <c r="D158" s="98"/>
      <c r="E158" s="275"/>
    </row>
    <row r="159" spans="1:5" ht="15.75">
      <c r="A159" s="129"/>
      <c r="B159" s="273">
        <v>973645102</v>
      </c>
      <c r="C159" s="98" t="s">
        <v>15957</v>
      </c>
      <c r="D159" s="98"/>
      <c r="E159" s="275"/>
    </row>
    <row r="160" spans="1:5" ht="15.75">
      <c r="A160" s="129"/>
      <c r="B160" s="273">
        <v>973645103</v>
      </c>
      <c r="C160" s="98" t="s">
        <v>15958</v>
      </c>
      <c r="D160" s="98"/>
      <c r="E160" s="275"/>
    </row>
    <row r="161" spans="1:5" ht="15.75">
      <c r="A161" s="129"/>
      <c r="B161" s="273">
        <v>973645104</v>
      </c>
      <c r="C161" s="98" t="s">
        <v>15959</v>
      </c>
      <c r="D161" s="98"/>
      <c r="E161" s="275"/>
    </row>
    <row r="162" spans="1:5" ht="15.75">
      <c r="A162" s="129"/>
      <c r="B162" s="273">
        <v>973645188</v>
      </c>
      <c r="C162" s="98" t="s">
        <v>15960</v>
      </c>
      <c r="D162" s="98"/>
      <c r="E162" s="275"/>
    </row>
    <row r="163" spans="1:5" ht="15.75">
      <c r="A163" s="129"/>
      <c r="B163" s="273">
        <v>973646100</v>
      </c>
      <c r="C163" s="98" t="s">
        <v>15961</v>
      </c>
      <c r="D163" s="98"/>
      <c r="E163" s="275"/>
    </row>
    <row r="164" spans="1:5" ht="15.75">
      <c r="A164" s="129"/>
      <c r="B164" s="273">
        <v>973646101</v>
      </c>
      <c r="C164" s="98" t="s">
        <v>15962</v>
      </c>
      <c r="D164" s="98"/>
      <c r="E164" s="275"/>
    </row>
    <row r="165" spans="1:5" ht="15.75">
      <c r="A165" s="129"/>
      <c r="B165" s="273">
        <v>973646102</v>
      </c>
      <c r="C165" s="98" t="s">
        <v>15963</v>
      </c>
      <c r="D165" s="98"/>
      <c r="E165" s="275"/>
    </row>
    <row r="166" spans="1:5" ht="15.75">
      <c r="A166" s="129"/>
      <c r="B166" s="273">
        <v>973646103</v>
      </c>
      <c r="C166" s="98" t="s">
        <v>15964</v>
      </c>
      <c r="D166" s="98"/>
      <c r="E166" s="275"/>
    </row>
    <row r="167" spans="1:5" ht="15.75">
      <c r="A167" s="129"/>
      <c r="B167" s="273">
        <v>973646104</v>
      </c>
      <c r="C167" s="98" t="s">
        <v>15965</v>
      </c>
      <c r="D167" s="98"/>
      <c r="E167" s="275"/>
    </row>
    <row r="168" spans="1:5" ht="15.75">
      <c r="A168" s="129"/>
      <c r="B168" s="273">
        <v>973647101</v>
      </c>
      <c r="C168" s="98" t="s">
        <v>15966</v>
      </c>
      <c r="D168" s="98"/>
      <c r="E168" s="275"/>
    </row>
    <row r="169" spans="1:5" ht="15.75">
      <c r="A169" s="129"/>
      <c r="B169" s="273">
        <v>973659100</v>
      </c>
      <c r="C169" s="98" t="s">
        <v>15967</v>
      </c>
      <c r="D169" s="98"/>
      <c r="E169" s="275"/>
    </row>
    <row r="170" spans="1:5" ht="15.75">
      <c r="A170" s="129"/>
      <c r="B170" s="273">
        <v>973659101</v>
      </c>
      <c r="C170" s="98" t="s">
        <v>15968</v>
      </c>
      <c r="D170" s="98"/>
      <c r="E170" s="275"/>
    </row>
    <row r="171" spans="1:5" ht="15.75">
      <c r="A171" s="129"/>
      <c r="B171" s="273">
        <v>973865001</v>
      </c>
      <c r="C171" s="98" t="s">
        <v>15969</v>
      </c>
      <c r="D171" s="98"/>
      <c r="E171" s="275"/>
    </row>
    <row r="172" spans="1:5" ht="15.75">
      <c r="A172" s="129"/>
      <c r="B172" s="273">
        <v>973919001</v>
      </c>
      <c r="C172" s="98" t="s">
        <v>15970</v>
      </c>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1" t="str">
        <f ca="1">OFFSET(L!$C$1,MATCH("General"&amp;"Cpy",L!$A:$A,0)-1,SL,,)</f>
        <v>© 2023 Responsible Minerals Initiative. All rights reserved.</v>
      </c>
      <c r="C2006" s="391"/>
      <c r="D2006" s="391"/>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Heike Döring</cp:lastModifiedBy>
  <cp:lastPrinted>2015-04-21T20:47:43Z</cp:lastPrinted>
  <dcterms:created xsi:type="dcterms:W3CDTF">2010-06-21T21:00:23Z</dcterms:created>
  <dcterms:modified xsi:type="dcterms:W3CDTF">2023-08-16T06:16:17Z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